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60" windowWidth="19440" windowHeight="13620" activeTab="1"/>
  </bookViews>
  <sheets>
    <sheet name="I Filar" sheetId="1" r:id="rId1"/>
    <sheet name="II Filar" sheetId="2" r:id="rId2"/>
    <sheet name="III Filar" sheetId="3" state="hidden" r:id="rId3"/>
    <sheet name="IV Filar" sheetId="4" r:id="rId4"/>
    <sheet name="V Filar" sheetId="5" r:id="rId5"/>
  </sheets>
  <definedNames/>
  <calcPr fullCalcOnLoad="1"/>
</workbook>
</file>

<file path=xl/sharedStrings.xml><?xml version="1.0" encoding="utf-8"?>
<sst xmlns="http://schemas.openxmlformats.org/spreadsheetml/2006/main" count="347" uniqueCount="252">
  <si>
    <t>Kwota</t>
  </si>
  <si>
    <t>ID</t>
  </si>
  <si>
    <t>Nazwa</t>
  </si>
  <si>
    <t>Data Rozpoczęcia</t>
  </si>
  <si>
    <t>Data zakończenia</t>
  </si>
  <si>
    <t>Bal SGH</t>
  </si>
  <si>
    <t>Chinese-European Partnership for Development</t>
  </si>
  <si>
    <t>Cykliczne Imprezy Kulturalne</t>
  </si>
  <si>
    <t>Informator dla I roku</t>
  </si>
  <si>
    <t>Konferencja Polskich Uczelni Ekonomicznych</t>
  </si>
  <si>
    <t>Konferencje</t>
  </si>
  <si>
    <t>RW</t>
  </si>
  <si>
    <t>Targi FMCG</t>
  </si>
  <si>
    <t>Transekonomik</t>
  </si>
  <si>
    <t>Wielkie Zwiedzanie Warszawy</t>
  </si>
  <si>
    <t>AIESEC</t>
  </si>
  <si>
    <t>ORG07</t>
  </si>
  <si>
    <t>ASK Soli Deo</t>
  </si>
  <si>
    <t>ORG15</t>
  </si>
  <si>
    <t>Fundamenty Sukcesu</t>
  </si>
  <si>
    <t>CEMS Club</t>
  </si>
  <si>
    <t>ORG09</t>
  </si>
  <si>
    <t>CEMS Chance</t>
  </si>
  <si>
    <t>EIOS: Energy, Industry &amp; Oil Summit</t>
  </si>
  <si>
    <t>The WARroom | Warsaw Consulting Conference</t>
  </si>
  <si>
    <t>KTE Tramp</t>
  </si>
  <si>
    <t>ORG17</t>
  </si>
  <si>
    <t>Pokazy Slajdów Turystycznych</t>
  </si>
  <si>
    <t>Magpress</t>
  </si>
  <si>
    <t>ORG12</t>
  </si>
  <si>
    <t>Inspiracja Roku</t>
  </si>
  <si>
    <t>Niezależny MIesięcznik Studentów MAGIEL</t>
  </si>
  <si>
    <t>ORG13</t>
  </si>
  <si>
    <t>Animal Day</t>
  </si>
  <si>
    <t>Debaty gospodarcze</t>
  </si>
  <si>
    <t>Drogowskazy Kariery</t>
  </si>
  <si>
    <t>Dyskusyjny Klub Filmowy "Overground"</t>
  </si>
  <si>
    <t>Kierunek: Bank!</t>
  </si>
  <si>
    <t>Konferencja "Praca w kulturze"</t>
  </si>
  <si>
    <t>Ogólnopolski Konkurs Fotografii Studenckiej</t>
  </si>
  <si>
    <t>Road to Excellence</t>
  </si>
  <si>
    <t>Tydzień Uśmiechu</t>
  </si>
  <si>
    <t>RU ZSP</t>
  </si>
  <si>
    <t>ORG18</t>
  </si>
  <si>
    <t>Autostop Challenge</t>
  </si>
  <si>
    <t>CSR@SGH</t>
  </si>
  <si>
    <t>EKOstudent</t>
  </si>
  <si>
    <t>International Week Warsaw</t>
  </si>
  <si>
    <t>Men's Week</t>
  </si>
  <si>
    <t>Turniej Finałowy Akademickiej Ligii Futbolowej</t>
  </si>
  <si>
    <t>Tydzień Kobiet Sukcesu</t>
  </si>
  <si>
    <t>SKN Analiz Ekonomicznych</t>
  </si>
  <si>
    <t>SKN01</t>
  </si>
  <si>
    <t>KuRs</t>
  </si>
  <si>
    <t>SKN Badań nad Konkurencyjnością</t>
  </si>
  <si>
    <t>SKN02</t>
  </si>
  <si>
    <t>SKN Biznesu</t>
  </si>
  <si>
    <t>SKN04</t>
  </si>
  <si>
    <t>Ask Me Anything</t>
  </si>
  <si>
    <t>Środy z Giełdą</t>
  </si>
  <si>
    <t>SKN Ekonomicznej Analizy Prawa</t>
  </si>
  <si>
    <t>SKN08</t>
  </si>
  <si>
    <t>SKN Energetyki</t>
  </si>
  <si>
    <t>SKN10</t>
  </si>
  <si>
    <t>Jesienna Szkoła Energii</t>
  </si>
  <si>
    <t>SKN11</t>
  </si>
  <si>
    <t>Debaty Oksfordzkie</t>
  </si>
  <si>
    <t>Gabinet Cieni Rady Polityki Pieniężnej</t>
  </si>
  <si>
    <t>Kongres Makroekonomiczny</t>
  </si>
  <si>
    <t>Monitoring Makroekonomiczny</t>
  </si>
  <si>
    <t>Prognozy Gospodarki Polskiej</t>
  </si>
  <si>
    <t>Reforma dla Polski</t>
  </si>
  <si>
    <t>SKN Gospodarki i Kultury Japońskiej</t>
  </si>
  <si>
    <t>SKN15</t>
  </si>
  <si>
    <t>SKN Klub Inwestora</t>
  </si>
  <si>
    <t>SKN20</t>
  </si>
  <si>
    <t>SKN Klub Networkingowy NetClub SGH</t>
  </si>
  <si>
    <t>SKN Konsultingu</t>
  </si>
  <si>
    <t>SKN21</t>
  </si>
  <si>
    <t>SKN Marketingu</t>
  </si>
  <si>
    <t>SKN24</t>
  </si>
  <si>
    <t>Brand Power</t>
  </si>
  <si>
    <t>SKN Negocjator</t>
  </si>
  <si>
    <t>SKN29</t>
  </si>
  <si>
    <t>Celuj w Przyszłość!</t>
  </si>
  <si>
    <t>Konferencja Negocjator</t>
  </si>
  <si>
    <t>Publikacja książkowa analiz negocjacyjnych</t>
  </si>
  <si>
    <t>Spotkania Czwartkowe</t>
  </si>
  <si>
    <t>Szkolenia Negocjacyjne</t>
  </si>
  <si>
    <t>SKN Rachunkowości</t>
  </si>
  <si>
    <t>SKN33</t>
  </si>
  <si>
    <t>Corporate Finance Academy</t>
  </si>
  <si>
    <t>Project: Accounting</t>
  </si>
  <si>
    <t>SKN Rozwoju Osobistego</t>
  </si>
  <si>
    <t>SKN34</t>
  </si>
  <si>
    <t>Dni NLP</t>
  </si>
  <si>
    <t>Dni Rozwoju</t>
  </si>
  <si>
    <t>Study Days</t>
  </si>
  <si>
    <t>Women Leaders</t>
  </si>
  <si>
    <t>SKN Spraw Zagranicznych</t>
  </si>
  <si>
    <t>SKN36</t>
  </si>
  <si>
    <t>Jesienna Szkoła Młodych Dyplomatów</t>
  </si>
  <si>
    <t>Świat na ekranie</t>
  </si>
  <si>
    <t>SKN Stosunków ze Wschodem</t>
  </si>
  <si>
    <t>SKN38</t>
  </si>
  <si>
    <t>Dni Wschodnie</t>
  </si>
  <si>
    <t>SKN Zarządzania Modą</t>
  </si>
  <si>
    <t>SKN43</t>
  </si>
  <si>
    <t>SKN Zarządzania Projektami</t>
  </si>
  <si>
    <t>SKN44</t>
  </si>
  <si>
    <t>PMDays Platforma Szkoleniowa</t>
  </si>
  <si>
    <t>Project Management Challenge</t>
  </si>
  <si>
    <t>SKN Zarządzania w Sporcie</t>
  </si>
  <si>
    <t>SKN45</t>
  </si>
  <si>
    <t>Tango SGH</t>
  </si>
  <si>
    <t>ORG22</t>
  </si>
  <si>
    <t>Uczelniane Organizacje Studenckie</t>
  </si>
  <si>
    <t>Data rozpoczęcia</t>
  </si>
  <si>
    <t>Suma:</t>
  </si>
  <si>
    <t>ORG20</t>
  </si>
  <si>
    <t>Niezależne Zrzeszenie Studentów</t>
  </si>
  <si>
    <t>Dzień z Samorządem Studentów SGH</t>
  </si>
  <si>
    <t>Rezerwa I Filar</t>
  </si>
  <si>
    <t>Transport</t>
  </si>
  <si>
    <t>Samorząd Studentów</t>
  </si>
  <si>
    <t xml:space="preserve">ORG01 </t>
  </si>
  <si>
    <t>ORG08</t>
  </si>
  <si>
    <t>Zespoły Artystyczne</t>
  </si>
  <si>
    <t>ORG03</t>
  </si>
  <si>
    <t>Chór SGH</t>
  </si>
  <si>
    <t>Teatr Scena Główna Handlowa</t>
  </si>
  <si>
    <t>ORG04</t>
  </si>
  <si>
    <t>ORG05</t>
  </si>
  <si>
    <t>Zespół Pieśni i Tańca</t>
  </si>
  <si>
    <t>Festiwale zagraniczne</t>
  </si>
  <si>
    <t>Wiosenny obóz kondycyjny</t>
  </si>
  <si>
    <t>Jesienny obóz kondycyjny</t>
  </si>
  <si>
    <t>Rezerwa V Filar</t>
  </si>
  <si>
    <t xml:space="preserve">Koncert Jubileuszowy w Mateczniku Mazowsze </t>
  </si>
  <si>
    <t>Elementy i sprzęt teatru</t>
  </si>
  <si>
    <t>31-11-2015</t>
  </si>
  <si>
    <t xml:space="preserve"> </t>
  </si>
  <si>
    <t>CEMS V4 Conference</t>
  </si>
  <si>
    <t>Wampiriada</t>
  </si>
  <si>
    <t>XI Rajd Ekonomisty</t>
  </si>
  <si>
    <t>Let's Start Up! Conference</t>
  </si>
  <si>
    <t>PEACE Cross-Cultural Understanding 2015</t>
  </si>
  <si>
    <t xml:space="preserve">Soft Skills Academy </t>
  </si>
  <si>
    <t xml:space="preserve">Business Breakthrough </t>
  </si>
  <si>
    <t>Let's Start Up! Workshops</t>
  </si>
  <si>
    <t>Sport Management Academy</t>
  </si>
  <si>
    <t xml:space="preserve">Fallweek </t>
  </si>
  <si>
    <t>XIV Studencki Turniej Negocjacyjny - Eliminacje</t>
  </si>
  <si>
    <t>Maraton Firm Konsultingowych</t>
  </si>
  <si>
    <t>Ambient Days</t>
  </si>
  <si>
    <t>Warsaw Negotiation Round 2015</t>
  </si>
  <si>
    <t>Konferencja Media Student</t>
  </si>
  <si>
    <t>Miesiąc Aktywnego Rozwoju</t>
  </si>
  <si>
    <t>Emerging Markets Business Conference 2015</t>
  </si>
  <si>
    <t>Experienced Project Manager</t>
  </si>
  <si>
    <t>Dragon's Den</t>
  </si>
  <si>
    <t>Dni Japonii XVII</t>
  </si>
  <si>
    <t>Fraud &amp; Crime Conference</t>
  </si>
  <si>
    <t>Pstrykaliada 2015</t>
  </si>
  <si>
    <t>Dni Kariery</t>
  </si>
  <si>
    <t>European Student Business Innovation Conference</t>
  </si>
  <si>
    <t>Dni Medytacji</t>
  </si>
  <si>
    <t>Zajęcia taneczne dla studentów i pracowników SGH</t>
  </si>
  <si>
    <t>NetAcademy</t>
  </si>
  <si>
    <t>Rajd po Kulturze Japonii VI</t>
  </si>
  <si>
    <t>Odkrycie Rynku 2015</t>
  </si>
  <si>
    <t>Work- life Balance</t>
  </si>
  <si>
    <t>Graduate Programme Day 2015</t>
  </si>
  <si>
    <t>Akademia Giełdowa XI</t>
  </si>
  <si>
    <t>Exchange for Experience 2015</t>
  </si>
  <si>
    <t>Konferencja Muzyka a Biznes</t>
  </si>
  <si>
    <t>XIX Nocne Manewry</t>
  </si>
  <si>
    <t>VI Turniej Debat Oksfordzkich</t>
  </si>
  <si>
    <t>Bardzo Kulturalna Komisja - Gra Miejska</t>
  </si>
  <si>
    <t>Casemania</t>
  </si>
  <si>
    <t>Konferencja Kierunek: Wschód!</t>
  </si>
  <si>
    <t>Bardzo Kulturalna Komisja</t>
  </si>
  <si>
    <t>Spotkania Koła nt. Europy Wschodniej</t>
  </si>
  <si>
    <t>Speaking of Fashion</t>
  </si>
  <si>
    <t>Emerging Markets Business Summit 2015</t>
  </si>
  <si>
    <t>Inspiring SoluTions 8</t>
  </si>
  <si>
    <t>Juwenalia Warszawskie 2015</t>
  </si>
  <si>
    <t>Kalendarz akademicki 2015/2016</t>
  </si>
  <si>
    <t>Mosty Ekonomiczne 2015</t>
  </si>
  <si>
    <t>Obóz Zerowy Wetlina 2015</t>
  </si>
  <si>
    <t>Otrzęsiny 2015</t>
  </si>
  <si>
    <t>Summer University Warsaw 2015</t>
  </si>
  <si>
    <t>Międzynarodowy festiwal chóralny w Mariborze</t>
  </si>
  <si>
    <t>Weekendowe warsztaty chóralneedycja zimowa</t>
  </si>
  <si>
    <t>Weekendowe warsztaty chóralneedycja jesienna</t>
  </si>
  <si>
    <t>Pranie strojów</t>
  </si>
  <si>
    <t>Usługi kserograficzne</t>
  </si>
  <si>
    <t>SKN Ekonometrii</t>
  </si>
  <si>
    <t>Econometric Game 2015</t>
  </si>
  <si>
    <t>Dzień białoruski</t>
  </si>
  <si>
    <t>FotoKampus SGH</t>
  </si>
  <si>
    <t>Warszawska Akademicka Liga Paintballowa</t>
  </si>
  <si>
    <t>Excellerator 2.0</t>
  </si>
  <si>
    <t>SKN Informatyki</t>
  </si>
  <si>
    <t>SKN Coachingu</t>
  </si>
  <si>
    <t>Konferencja Coachingu</t>
  </si>
  <si>
    <t>5 days 5 ways. Straight to fashion</t>
  </si>
  <si>
    <t>Akademia Marketingu</t>
  </si>
  <si>
    <t>SKN Finansów i Makroekonomii</t>
  </si>
  <si>
    <t>Akademicki Konsensus Ekonomiczny</t>
  </si>
  <si>
    <t>Automobile Business Strategies Conference</t>
  </si>
  <si>
    <t>Genialny Mówca</t>
  </si>
  <si>
    <t>Spotkania z Ekonomiczną Analizą Prawa- jesień 2015</t>
  </si>
  <si>
    <t>Światowe Poniedziałki</t>
  </si>
  <si>
    <t>Targi Wydawnictw Ekonomicznych</t>
  </si>
  <si>
    <t>Wymiana Sprzętu Turystycznego</t>
  </si>
  <si>
    <t>XIII Studencki Turniej Negocjacyjny- Finał 14/15</t>
  </si>
  <si>
    <t>Bieg SGH</t>
  </si>
  <si>
    <t>Kurs na Przyszłość</t>
  </si>
  <si>
    <t>SKN06</t>
  </si>
  <si>
    <t>SKN50</t>
  </si>
  <si>
    <t>SKN17</t>
  </si>
  <si>
    <t>Wymiana Studencka KTE Tramp - Uni Wanderclub Berlin</t>
  </si>
  <si>
    <t>Wiosenna Szkoła Ekonomicznej Analizy Prawa- wiosna 2015</t>
  </si>
  <si>
    <t>Akcja DYPLOMACJA</t>
  </si>
  <si>
    <t>Rezerwa II Filar</t>
  </si>
  <si>
    <t>Rezerwa IV Filar</t>
  </si>
  <si>
    <t>Studencki Nobel 2015</t>
  </si>
  <si>
    <t xml:space="preserve">Igrzyska Kół Naukowych </t>
  </si>
  <si>
    <t xml:space="preserve">Dni Biznesu w Sporcie </t>
  </si>
  <si>
    <t>Fundusz administracyjno-promocyjny</t>
  </si>
  <si>
    <t>ORG06</t>
  </si>
  <si>
    <t>Europejskie Forum Studentów AEGEE - Warszawa przy SGH</t>
  </si>
  <si>
    <t>Fundusz administracyjno- promocyjny</t>
  </si>
  <si>
    <t>ORG23</t>
  </si>
  <si>
    <t>Klub Narodowy SGH</t>
  </si>
  <si>
    <t>Świąteczny Koncert SGH</t>
  </si>
  <si>
    <t>SKN18</t>
  </si>
  <si>
    <t>SKN Inwestycji i Nieruchomości</t>
  </si>
  <si>
    <t>SKN27</t>
  </si>
  <si>
    <t>SKN Motoryzacji</t>
  </si>
  <si>
    <t>Across the world</t>
  </si>
  <si>
    <t>SKN37</t>
  </si>
  <si>
    <t>SKN Statystyki i Demografii</t>
  </si>
  <si>
    <t>SKN46</t>
  </si>
  <si>
    <t>SKN Zrównoważonego Rozwoju- OIKOS</t>
  </si>
  <si>
    <t>Fundusz wydarzeń sportowych</t>
  </si>
  <si>
    <t>KU AZS SGH</t>
  </si>
  <si>
    <t>Studencki ThinkTank</t>
  </si>
  <si>
    <t>Wynagrodzenia</t>
  </si>
  <si>
    <t>Występy, wyjazdy i warsztaty</t>
  </si>
  <si>
    <t>Kostiumy i rekwizyty teatralne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</si>
</sst>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\-yyyy;@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name val="Calibri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0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vertical="center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1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0" fontId="45" fillId="0" borderId="18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55" applyBorder="1">
      <alignment/>
      <protection/>
    </xf>
    <xf numFmtId="1" fontId="5" fillId="0" borderId="0" xfId="63" applyNumberFormat="1" applyFont="1" applyBorder="1" applyAlignment="1">
      <alignment/>
    </xf>
    <xf numFmtId="0" fontId="5" fillId="0" borderId="0" xfId="55" applyFill="1" applyBorder="1" applyAlignment="1">
      <alignment horizontal="right"/>
      <protection/>
    </xf>
    <xf numFmtId="1" fontId="6" fillId="0" borderId="0" xfId="63" applyNumberFormat="1" applyFont="1" applyBorder="1" applyAlignment="1">
      <alignment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0" xfId="55" applyFont="1" applyBorder="1">
      <alignment/>
      <protection/>
    </xf>
    <xf numFmtId="1" fontId="7" fillId="0" borderId="12" xfId="63" applyNumberFormat="1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45" fillId="0" borderId="12" xfId="0" applyFont="1" applyBorder="1" applyAlignment="1">
      <alignment/>
    </xf>
    <xf numFmtId="0" fontId="0" fillId="0" borderId="23" xfId="0" applyBorder="1" applyAlignment="1">
      <alignment/>
    </xf>
    <xf numFmtId="0" fontId="45" fillId="0" borderId="24" xfId="0" applyFont="1" applyBorder="1" applyAlignment="1">
      <alignment/>
    </xf>
    <xf numFmtId="0" fontId="45" fillId="0" borderId="25" xfId="0" applyFont="1" applyBorder="1" applyAlignment="1">
      <alignment vertical="center"/>
    </xf>
    <xf numFmtId="1" fontId="0" fillId="0" borderId="0" xfId="0" applyNumberFormat="1" applyFont="1" applyAlignment="1">
      <alignment/>
    </xf>
    <xf numFmtId="0" fontId="45" fillId="0" borderId="26" xfId="0" applyFont="1" applyBorder="1" applyAlignment="1">
      <alignment wrapText="1"/>
    </xf>
    <xf numFmtId="164" fontId="45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left"/>
    </xf>
    <xf numFmtId="164" fontId="0" fillId="0" borderId="10" xfId="54" applyNumberFormat="1" applyFont="1" applyBorder="1" applyAlignment="1">
      <alignment horizontal="left"/>
      <protection/>
    </xf>
    <xf numFmtId="164" fontId="0" fillId="0" borderId="27" xfId="0" applyNumberFormat="1" applyFill="1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28" xfId="0" applyNumberFormat="1" applyBorder="1" applyAlignment="1">
      <alignment horizontal="left"/>
    </xf>
    <xf numFmtId="164" fontId="0" fillId="0" borderId="29" xfId="0" applyNumberFormat="1" applyBorder="1" applyAlignment="1">
      <alignment horizontal="left"/>
    </xf>
    <xf numFmtId="164" fontId="45" fillId="0" borderId="30" xfId="0" applyNumberFormat="1" applyFont="1" applyFill="1" applyBorder="1" applyAlignment="1">
      <alignment horizontal="left"/>
    </xf>
    <xf numFmtId="164" fontId="45" fillId="0" borderId="10" xfId="0" applyNumberFormat="1" applyFont="1" applyBorder="1" applyAlignment="1">
      <alignment vertical="center" wrapText="1"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45" fillId="0" borderId="10" xfId="0" applyNumberFormat="1" applyFont="1" applyBorder="1" applyAlignment="1">
      <alignment horizontal="left"/>
    </xf>
    <xf numFmtId="164" fontId="45" fillId="0" borderId="31" xfId="0" applyNumberFormat="1" applyFont="1" applyFill="1" applyBorder="1" applyAlignment="1">
      <alignment horizontal="left"/>
    </xf>
    <xf numFmtId="164" fontId="45" fillId="0" borderId="20" xfId="0" applyNumberFormat="1" applyFont="1" applyBorder="1" applyAlignment="1">
      <alignment horizontal="center"/>
    </xf>
    <xf numFmtId="164" fontId="45" fillId="0" borderId="32" xfId="0" applyNumberFormat="1" applyFont="1" applyBorder="1" applyAlignment="1">
      <alignment horizontal="left"/>
    </xf>
    <xf numFmtId="0" fontId="45" fillId="0" borderId="17" xfId="0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4" fontId="0" fillId="0" borderId="28" xfId="0" applyNumberFormat="1" applyFont="1" applyBorder="1" applyAlignment="1">
      <alignment horizontal="left"/>
    </xf>
    <xf numFmtId="1" fontId="7" fillId="0" borderId="13" xfId="63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9" xfId="0" applyNumberFormat="1" applyFont="1" applyBorder="1" applyAlignment="1">
      <alignment horizontal="left"/>
    </xf>
    <xf numFmtId="0" fontId="45" fillId="0" borderId="11" xfId="0" applyFont="1" applyFill="1" applyBorder="1" applyAlignment="1">
      <alignment wrapText="1"/>
    </xf>
    <xf numFmtId="0" fontId="45" fillId="0" borderId="12" xfId="0" applyFont="1" applyFill="1" applyBorder="1" applyAlignment="1">
      <alignment wrapText="1"/>
    </xf>
    <xf numFmtId="0" fontId="45" fillId="0" borderId="33" xfId="0" applyFont="1" applyBorder="1" applyAlignment="1">
      <alignment wrapText="1"/>
    </xf>
    <xf numFmtId="0" fontId="45" fillId="0" borderId="23" xfId="0" applyFont="1" applyBorder="1" applyAlignment="1">
      <alignment wrapText="1"/>
    </xf>
    <xf numFmtId="164" fontId="45" fillId="0" borderId="10" xfId="0" applyNumberFormat="1" applyFont="1" applyBorder="1" applyAlignment="1">
      <alignment wrapText="1"/>
    </xf>
    <xf numFmtId="164" fontId="45" fillId="0" borderId="32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5" fillId="0" borderId="34" xfId="0" applyFont="1" applyBorder="1" applyAlignment="1">
      <alignment wrapText="1"/>
    </xf>
    <xf numFmtId="0" fontId="4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5" fillId="0" borderId="13" xfId="0" applyFont="1" applyBorder="1" applyAlignment="1">
      <alignment/>
    </xf>
    <xf numFmtId="164" fontId="45" fillId="0" borderId="35" xfId="0" applyNumberFormat="1" applyFont="1" applyBorder="1" applyAlignment="1">
      <alignment/>
    </xf>
    <xf numFmtId="0" fontId="45" fillId="0" borderId="36" xfId="0" applyFont="1" applyBorder="1" applyAlignment="1">
      <alignment/>
    </xf>
    <xf numFmtId="0" fontId="45" fillId="0" borderId="37" xfId="0" applyFont="1" applyBorder="1" applyAlignment="1">
      <alignment/>
    </xf>
    <xf numFmtId="0" fontId="45" fillId="0" borderId="29" xfId="0" applyFont="1" applyBorder="1" applyAlignment="1">
      <alignment/>
    </xf>
    <xf numFmtId="0" fontId="10" fillId="0" borderId="29" xfId="55" applyFont="1" applyBorder="1">
      <alignment/>
      <protection/>
    </xf>
    <xf numFmtId="1" fontId="10" fillId="0" borderId="38" xfId="63" applyNumberFormat="1" applyFont="1" applyBorder="1" applyAlignment="1">
      <alignment/>
    </xf>
    <xf numFmtId="1" fontId="45" fillId="0" borderId="25" xfId="0" applyNumberFormat="1" applyFont="1" applyBorder="1" applyAlignment="1">
      <alignment/>
    </xf>
    <xf numFmtId="0" fontId="45" fillId="0" borderId="39" xfId="0" applyFont="1" applyBorder="1" applyAlignment="1">
      <alignment/>
    </xf>
    <xf numFmtId="164" fontId="45" fillId="0" borderId="32" xfId="0" applyNumberFormat="1" applyFont="1" applyFill="1" applyBorder="1" applyAlignment="1">
      <alignment wrapText="1"/>
    </xf>
    <xf numFmtId="0" fontId="45" fillId="0" borderId="29" xfId="0" applyFont="1" applyBorder="1" applyAlignment="1">
      <alignment vertical="center" wrapText="1"/>
    </xf>
    <xf numFmtId="0" fontId="45" fillId="0" borderId="38" xfId="0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0" fontId="0" fillId="0" borderId="0" xfId="0" applyFont="1" applyAlignment="1">
      <alignment/>
    </xf>
    <xf numFmtId="164" fontId="0" fillId="0" borderId="15" xfId="0" applyNumberFormat="1" applyFont="1" applyBorder="1" applyAlignment="1">
      <alignment horizontal="center" wrapText="1"/>
    </xf>
    <xf numFmtId="0" fontId="0" fillId="0" borderId="4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41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64" fontId="0" fillId="0" borderId="4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47" fillId="0" borderId="11" xfId="0" applyFont="1" applyBorder="1" applyAlignment="1">
      <alignment wrapText="1"/>
    </xf>
    <xf numFmtId="0" fontId="46" fillId="0" borderId="43" xfId="0" applyFont="1" applyBorder="1" applyAlignment="1">
      <alignment wrapText="1"/>
    </xf>
    <xf numFmtId="0" fontId="46" fillId="0" borderId="44" xfId="0" applyFont="1" applyBorder="1" applyAlignment="1">
      <alignment wrapText="1"/>
    </xf>
    <xf numFmtId="164" fontId="46" fillId="0" borderId="44" xfId="0" applyNumberFormat="1" applyFont="1" applyBorder="1" applyAlignment="1">
      <alignment wrapText="1"/>
    </xf>
    <xf numFmtId="0" fontId="46" fillId="0" borderId="34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164" fontId="46" fillId="0" borderId="0" xfId="0" applyNumberFormat="1" applyFont="1" applyBorder="1" applyAlignment="1">
      <alignment wrapText="1"/>
    </xf>
    <xf numFmtId="164" fontId="47" fillId="0" borderId="32" xfId="0" applyNumberFormat="1" applyFont="1" applyBorder="1" applyAlignment="1">
      <alignment wrapText="1"/>
    </xf>
    <xf numFmtId="0" fontId="47" fillId="0" borderId="34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2" xfId="0" applyFont="1" applyBorder="1" applyAlignment="1">
      <alignment wrapText="1"/>
    </xf>
    <xf numFmtId="164" fontId="0" fillId="0" borderId="46" xfId="0" applyNumberFormat="1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right" wrapText="1"/>
    </xf>
    <xf numFmtId="164" fontId="0" fillId="0" borderId="47" xfId="0" applyNumberFormat="1" applyFont="1" applyBorder="1" applyAlignment="1">
      <alignment wrapText="1"/>
    </xf>
    <xf numFmtId="0" fontId="0" fillId="0" borderId="33" xfId="0" applyFont="1" applyBorder="1" applyAlignment="1">
      <alignment horizontal="right" wrapText="1"/>
    </xf>
    <xf numFmtId="0" fontId="0" fillId="0" borderId="34" xfId="0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wrapText="1"/>
    </xf>
    <xf numFmtId="164" fontId="45" fillId="0" borderId="0" xfId="0" applyNumberFormat="1" applyFont="1" applyBorder="1" applyAlignment="1">
      <alignment wrapText="1"/>
    </xf>
    <xf numFmtId="164" fontId="45" fillId="0" borderId="48" xfId="0" applyNumberFormat="1" applyFont="1" applyBorder="1" applyAlignment="1">
      <alignment wrapText="1"/>
    </xf>
    <xf numFmtId="164" fontId="0" fillId="0" borderId="48" xfId="0" applyNumberFormat="1" applyFont="1" applyBorder="1" applyAlignment="1">
      <alignment wrapText="1"/>
    </xf>
    <xf numFmtId="164" fontId="0" fillId="0" borderId="29" xfId="0" applyNumberFormat="1" applyFont="1" applyBorder="1" applyAlignment="1">
      <alignment/>
    </xf>
    <xf numFmtId="0" fontId="45" fillId="0" borderId="38" xfId="0" applyFont="1" applyBorder="1" applyAlignment="1">
      <alignment/>
    </xf>
    <xf numFmtId="0" fontId="0" fillId="0" borderId="49" xfId="0" applyFont="1" applyBorder="1" applyAlignment="1">
      <alignment/>
    </xf>
    <xf numFmtId="164" fontId="0" fillId="0" borderId="5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45" fillId="0" borderId="18" xfId="0" applyFont="1" applyBorder="1" applyAlignment="1">
      <alignment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wrapText="1"/>
    </xf>
    <xf numFmtId="0" fontId="45" fillId="0" borderId="53" xfId="0" applyFont="1" applyBorder="1" applyAlignment="1">
      <alignment horizontal="center" wrapText="1"/>
    </xf>
    <xf numFmtId="0" fontId="45" fillId="0" borderId="36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54" xfId="0" applyFont="1" applyBorder="1" applyAlignment="1">
      <alignment horizontal="center" wrapText="1"/>
    </xf>
    <xf numFmtId="0" fontId="45" fillId="0" borderId="48" xfId="0" applyFont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0" fontId="47" fillId="0" borderId="54" xfId="0" applyFont="1" applyBorder="1" applyAlignment="1">
      <alignment horizontal="center" wrapText="1"/>
    </xf>
    <xf numFmtId="0" fontId="47" fillId="0" borderId="48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5" fillId="0" borderId="54" xfId="0" applyFont="1" applyFill="1" applyBorder="1" applyAlignment="1">
      <alignment horizontal="center" wrapText="1"/>
    </xf>
    <xf numFmtId="0" fontId="45" fillId="0" borderId="48" xfId="0" applyFont="1" applyFill="1" applyBorder="1" applyAlignment="1">
      <alignment horizontal="center" wrapText="1"/>
    </xf>
    <xf numFmtId="0" fontId="45" fillId="0" borderId="33" xfId="0" applyFont="1" applyFill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55" xfId="0" applyFont="1" applyBorder="1" applyAlignment="1">
      <alignment horizontal="center"/>
    </xf>
    <xf numFmtId="0" fontId="45" fillId="0" borderId="24" xfId="0" applyFont="1" applyBorder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Normalny 6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B30" sqref="B30"/>
    </sheetView>
  </sheetViews>
  <sheetFormatPr defaultColWidth="8.8515625" defaultRowHeight="15"/>
  <cols>
    <col min="1" max="1" width="10.28125" style="0" customWidth="1"/>
    <col min="2" max="2" width="50.8515625" style="1" customWidth="1"/>
    <col min="3" max="4" width="16.28125" style="50" customWidth="1"/>
    <col min="5" max="5" width="8.8515625" style="0" customWidth="1"/>
  </cols>
  <sheetData>
    <row r="1" spans="1:5" ht="15">
      <c r="A1" s="148" t="s">
        <v>125</v>
      </c>
      <c r="B1" s="149" t="s">
        <v>124</v>
      </c>
      <c r="C1" s="149"/>
      <c r="D1" s="149"/>
      <c r="E1" s="150"/>
    </row>
    <row r="2" spans="1:5" ht="15">
      <c r="A2" s="4" t="s">
        <v>1</v>
      </c>
      <c r="B2" s="2" t="s">
        <v>2</v>
      </c>
      <c r="C2" s="45" t="s">
        <v>3</v>
      </c>
      <c r="D2" s="45" t="s">
        <v>4</v>
      </c>
      <c r="E2" s="5" t="s">
        <v>0</v>
      </c>
    </row>
    <row r="3" spans="1:5" ht="15">
      <c r="A3" s="6">
        <v>101</v>
      </c>
      <c r="B3" s="3" t="s">
        <v>5</v>
      </c>
      <c r="C3" s="47">
        <v>42019</v>
      </c>
      <c r="D3" s="47">
        <v>42093</v>
      </c>
      <c r="E3" s="7">
        <v>32000</v>
      </c>
    </row>
    <row r="4" spans="1:5" ht="15">
      <c r="A4" s="6">
        <v>102</v>
      </c>
      <c r="B4" s="3" t="s">
        <v>217</v>
      </c>
      <c r="C4" s="47">
        <v>42019</v>
      </c>
      <c r="D4" s="47">
        <v>42155</v>
      </c>
      <c r="E4" s="7">
        <v>31000</v>
      </c>
    </row>
    <row r="5" spans="1:5" ht="15">
      <c r="A5" s="6">
        <v>103</v>
      </c>
      <c r="B5" s="3" t="s">
        <v>6</v>
      </c>
      <c r="C5" s="47">
        <v>42019</v>
      </c>
      <c r="D5" s="47">
        <v>42307</v>
      </c>
      <c r="E5" s="7">
        <v>4000</v>
      </c>
    </row>
    <row r="6" spans="1:5" ht="15">
      <c r="A6" s="6">
        <v>104</v>
      </c>
      <c r="B6" s="3" t="s">
        <v>7</v>
      </c>
      <c r="C6" s="47">
        <v>42019</v>
      </c>
      <c r="D6" s="47">
        <v>42369</v>
      </c>
      <c r="E6" s="7">
        <v>27000</v>
      </c>
    </row>
    <row r="7" spans="1:5" ht="15">
      <c r="A7" s="6">
        <v>105</v>
      </c>
      <c r="B7" s="3" t="s">
        <v>121</v>
      </c>
      <c r="C7" s="47">
        <v>42278</v>
      </c>
      <c r="D7" s="47" t="s">
        <v>140</v>
      </c>
      <c r="E7" s="7">
        <v>1000</v>
      </c>
    </row>
    <row r="8" spans="1:5" ht="15">
      <c r="A8" s="6">
        <v>106</v>
      </c>
      <c r="B8" s="3" t="s">
        <v>184</v>
      </c>
      <c r="C8" s="47">
        <v>42019</v>
      </c>
      <c r="D8" s="47">
        <v>42308</v>
      </c>
      <c r="E8" s="7">
        <v>5500</v>
      </c>
    </row>
    <row r="9" spans="1:5" ht="15">
      <c r="A9" s="6">
        <v>107</v>
      </c>
      <c r="B9" s="3" t="s">
        <v>8</v>
      </c>
      <c r="C9" s="47">
        <v>42064</v>
      </c>
      <c r="D9" s="47">
        <v>42308</v>
      </c>
      <c r="E9" s="7">
        <v>3000</v>
      </c>
    </row>
    <row r="10" spans="1:5" ht="15">
      <c r="A10" s="6">
        <v>108</v>
      </c>
      <c r="B10" s="3" t="s">
        <v>185</v>
      </c>
      <c r="C10" s="47">
        <v>42019</v>
      </c>
      <c r="D10" s="47">
        <v>42094</v>
      </c>
      <c r="E10" s="7">
        <v>2000</v>
      </c>
    </row>
    <row r="11" spans="1:5" ht="15">
      <c r="A11" s="6">
        <v>109</v>
      </c>
      <c r="B11" s="3" t="s">
        <v>186</v>
      </c>
      <c r="C11" s="48">
        <v>42019</v>
      </c>
      <c r="D11" s="47">
        <v>42185</v>
      </c>
      <c r="E11" s="7">
        <v>50000</v>
      </c>
    </row>
    <row r="12" spans="1:5" ht="15">
      <c r="A12" s="6">
        <v>110</v>
      </c>
      <c r="B12" s="3" t="s">
        <v>187</v>
      </c>
      <c r="C12" s="47">
        <v>42064</v>
      </c>
      <c r="D12" s="47" t="s">
        <v>140</v>
      </c>
      <c r="E12" s="7">
        <v>3000</v>
      </c>
    </row>
    <row r="13" spans="1:5" ht="15">
      <c r="A13" s="6">
        <v>111</v>
      </c>
      <c r="B13" s="3" t="s">
        <v>9</v>
      </c>
      <c r="C13" s="47">
        <v>42019</v>
      </c>
      <c r="D13" s="47">
        <v>42185</v>
      </c>
      <c r="E13" s="7">
        <v>2500</v>
      </c>
    </row>
    <row r="14" spans="1:5" ht="15">
      <c r="A14" s="6">
        <v>112</v>
      </c>
      <c r="B14" s="3" t="s">
        <v>10</v>
      </c>
      <c r="C14" s="47">
        <v>42019</v>
      </c>
      <c r="D14" s="47">
        <v>42369</v>
      </c>
      <c r="E14" s="7">
        <v>6000</v>
      </c>
    </row>
    <row r="15" spans="1:5" ht="15">
      <c r="A15" s="6">
        <v>113</v>
      </c>
      <c r="B15" s="3" t="s">
        <v>218</v>
      </c>
      <c r="C15" s="47">
        <v>42019</v>
      </c>
      <c r="D15" s="47">
        <v>42369</v>
      </c>
      <c r="E15" s="7">
        <v>3000</v>
      </c>
    </row>
    <row r="16" spans="1:5" ht="15">
      <c r="A16" s="6">
        <v>114</v>
      </c>
      <c r="B16" s="3" t="s">
        <v>188</v>
      </c>
      <c r="C16" s="47">
        <v>42019</v>
      </c>
      <c r="D16" s="47">
        <v>42094</v>
      </c>
      <c r="E16" s="7">
        <v>15000</v>
      </c>
    </row>
    <row r="17" spans="1:5" ht="15">
      <c r="A17" s="6">
        <v>115</v>
      </c>
      <c r="B17" s="3" t="s">
        <v>189</v>
      </c>
      <c r="C17" s="47">
        <v>42095</v>
      </c>
      <c r="D17" s="47">
        <v>42277</v>
      </c>
      <c r="E17" s="7">
        <v>20000</v>
      </c>
    </row>
    <row r="18" spans="1:5" ht="15">
      <c r="A18" s="6">
        <v>116</v>
      </c>
      <c r="B18" s="3" t="s">
        <v>190</v>
      </c>
      <c r="C18" s="47">
        <v>42248</v>
      </c>
      <c r="D18" s="47" t="s">
        <v>140</v>
      </c>
      <c r="E18" s="7">
        <v>20000</v>
      </c>
    </row>
    <row r="19" spans="1:5" ht="15">
      <c r="A19" s="6">
        <v>117</v>
      </c>
      <c r="B19" s="3" t="s">
        <v>11</v>
      </c>
      <c r="C19" s="47">
        <v>42019</v>
      </c>
      <c r="D19" s="47">
        <v>42369</v>
      </c>
      <c r="E19" s="7">
        <v>2000</v>
      </c>
    </row>
    <row r="20" spans="1:5" ht="15">
      <c r="A20" s="6">
        <v>118</v>
      </c>
      <c r="B20" s="3" t="s">
        <v>248</v>
      </c>
      <c r="C20" s="47">
        <v>42019</v>
      </c>
      <c r="D20" s="47">
        <v>42369</v>
      </c>
      <c r="E20" s="7">
        <v>500</v>
      </c>
    </row>
    <row r="21" spans="1:5" ht="15">
      <c r="A21" s="6">
        <v>119</v>
      </c>
      <c r="B21" s="3" t="s">
        <v>191</v>
      </c>
      <c r="C21" s="47">
        <v>42064</v>
      </c>
      <c r="D21" s="47">
        <v>42308</v>
      </c>
      <c r="E21" s="7">
        <v>1000</v>
      </c>
    </row>
    <row r="22" spans="1:5" ht="15">
      <c r="A22" s="6">
        <v>120</v>
      </c>
      <c r="B22" s="3" t="s">
        <v>12</v>
      </c>
      <c r="C22" s="47">
        <v>42019</v>
      </c>
      <c r="D22" s="47">
        <v>42093</v>
      </c>
      <c r="E22" s="7">
        <v>2000</v>
      </c>
    </row>
    <row r="23" spans="1:5" ht="15">
      <c r="A23" s="6">
        <v>121</v>
      </c>
      <c r="B23" s="3" t="s">
        <v>13</v>
      </c>
      <c r="C23" s="47">
        <v>42019</v>
      </c>
      <c r="D23" s="47">
        <v>42369</v>
      </c>
      <c r="E23" s="7">
        <v>1000</v>
      </c>
    </row>
    <row r="24" spans="1:5" ht="15">
      <c r="A24" s="6">
        <v>122</v>
      </c>
      <c r="B24" s="3" t="s">
        <v>14</v>
      </c>
      <c r="C24" s="47">
        <v>42217</v>
      </c>
      <c r="D24" s="51">
        <v>42307</v>
      </c>
      <c r="E24" s="10">
        <v>1000</v>
      </c>
    </row>
    <row r="25" spans="1:5" ht="15.75" thickBot="1">
      <c r="A25" s="93">
        <v>123</v>
      </c>
      <c r="B25" s="91" t="s">
        <v>122</v>
      </c>
      <c r="C25" s="49">
        <v>42019</v>
      </c>
      <c r="D25" s="52">
        <v>42369</v>
      </c>
      <c r="E25" s="92">
        <v>15000</v>
      </c>
    </row>
    <row r="26" spans="4:5" ht="15.75" thickBot="1">
      <c r="D26" s="53" t="s">
        <v>118</v>
      </c>
      <c r="E26" s="42">
        <f>SUM(E3:E25)</f>
        <v>247500</v>
      </c>
    </row>
  </sheetData>
  <sheetProtection/>
  <mergeCells count="1">
    <mergeCell ref="B1:E1"/>
  </mergeCells>
  <printOptions/>
  <pageMargins left="0.7" right="0.7" top="0.75" bottom="0.75" header="0.3" footer="0.3"/>
  <pageSetup fitToHeight="1" fitToWidth="1"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8"/>
  <sheetViews>
    <sheetView tabSelected="1" zoomScalePageLayoutView="0" workbookViewId="0" topLeftCell="A13">
      <selection activeCell="G25" sqref="G25"/>
    </sheetView>
  </sheetViews>
  <sheetFormatPr defaultColWidth="8.8515625" defaultRowHeight="15"/>
  <cols>
    <col min="1" max="1" width="10.28125" style="94" customWidth="1"/>
    <col min="2" max="2" width="50.8515625" style="94" customWidth="1"/>
    <col min="3" max="3" width="16.28125" style="147" customWidth="1"/>
    <col min="4" max="4" width="16.28125" style="147" bestFit="1" customWidth="1"/>
    <col min="5" max="6" width="8.8515625" style="94" customWidth="1"/>
    <col min="7" max="7" width="25.7109375" style="94" customWidth="1"/>
    <col min="8" max="16384" width="8.8515625" style="94" customWidth="1"/>
  </cols>
  <sheetData>
    <row r="1" spans="1:5" ht="15.75" thickBot="1">
      <c r="A1" s="151" t="s">
        <v>116</v>
      </c>
      <c r="B1" s="152"/>
      <c r="C1" s="152"/>
      <c r="D1" s="152"/>
      <c r="E1" s="153"/>
    </row>
    <row r="2" spans="1:5" ht="15">
      <c r="A2" s="11" t="s">
        <v>1</v>
      </c>
      <c r="B2" s="12" t="s">
        <v>2</v>
      </c>
      <c r="C2" s="95" t="s">
        <v>117</v>
      </c>
      <c r="D2" s="95" t="s">
        <v>4</v>
      </c>
      <c r="E2" s="13" t="s">
        <v>0</v>
      </c>
    </row>
    <row r="3" spans="1:5" ht="13.5" customHeight="1">
      <c r="A3" s="14" t="s">
        <v>16</v>
      </c>
      <c r="B3" s="156" t="s">
        <v>15</v>
      </c>
      <c r="C3" s="157"/>
      <c r="D3" s="157"/>
      <c r="E3" s="158"/>
    </row>
    <row r="4" spans="1:5" ht="15">
      <c r="A4" s="96">
        <v>201</v>
      </c>
      <c r="B4" s="97" t="s">
        <v>164</v>
      </c>
      <c r="C4" s="98">
        <v>42088</v>
      </c>
      <c r="D4" s="99">
        <v>42088</v>
      </c>
      <c r="E4" s="100">
        <v>700</v>
      </c>
    </row>
    <row r="5" spans="1:5" ht="15">
      <c r="A5" s="96">
        <v>202</v>
      </c>
      <c r="B5" s="97" t="s">
        <v>146</v>
      </c>
      <c r="C5" s="98">
        <v>42037</v>
      </c>
      <c r="D5" s="99">
        <v>42094</v>
      </c>
      <c r="E5" s="100">
        <v>700</v>
      </c>
    </row>
    <row r="6" spans="1:5" ht="15">
      <c r="A6" s="96">
        <v>203</v>
      </c>
      <c r="B6" s="97" t="s">
        <v>230</v>
      </c>
      <c r="C6" s="99">
        <v>42019</v>
      </c>
      <c r="D6" s="99">
        <v>42369</v>
      </c>
      <c r="E6" s="100">
        <v>160</v>
      </c>
    </row>
    <row r="7" spans="1:5" ht="15">
      <c r="A7" s="101"/>
      <c r="B7" s="102"/>
      <c r="C7" s="103"/>
      <c r="D7" s="75" t="s">
        <v>118</v>
      </c>
      <c r="E7" s="15">
        <f>SUM(E4:E6)</f>
        <v>1560</v>
      </c>
    </row>
    <row r="8" spans="1:5" ht="15">
      <c r="A8" s="101"/>
      <c r="B8" s="104"/>
      <c r="C8" s="105"/>
      <c r="D8" s="105"/>
      <c r="E8" s="106"/>
    </row>
    <row r="9" spans="1:5" ht="15">
      <c r="A9" s="14" t="s">
        <v>18</v>
      </c>
      <c r="B9" s="154" t="s">
        <v>17</v>
      </c>
      <c r="C9" s="154"/>
      <c r="D9" s="154"/>
      <c r="E9" s="155"/>
    </row>
    <row r="10" spans="1:5" ht="15">
      <c r="A10" s="107">
        <v>204</v>
      </c>
      <c r="B10" s="97" t="s">
        <v>19</v>
      </c>
      <c r="C10" s="99">
        <v>42019</v>
      </c>
      <c r="D10" s="99">
        <v>42369</v>
      </c>
      <c r="E10" s="100">
        <v>400</v>
      </c>
    </row>
    <row r="11" spans="1:5" ht="15">
      <c r="A11" s="107">
        <v>205</v>
      </c>
      <c r="B11" s="97" t="s">
        <v>230</v>
      </c>
      <c r="C11" s="99">
        <v>42019</v>
      </c>
      <c r="D11" s="99">
        <v>42369</v>
      </c>
      <c r="E11" s="100">
        <v>150</v>
      </c>
    </row>
    <row r="12" spans="1:5" ht="15">
      <c r="A12" s="101"/>
      <c r="B12" s="104"/>
      <c r="C12" s="105"/>
      <c r="D12" s="75" t="s">
        <v>118</v>
      </c>
      <c r="E12" s="15">
        <v>550</v>
      </c>
    </row>
    <row r="13" spans="1:5" ht="15">
      <c r="A13" s="101"/>
      <c r="B13" s="104"/>
      <c r="C13" s="105"/>
      <c r="D13" s="105"/>
      <c r="E13" s="106"/>
    </row>
    <row r="14" spans="1:5" ht="15">
      <c r="A14" s="14" t="s">
        <v>21</v>
      </c>
      <c r="B14" s="156" t="s">
        <v>20</v>
      </c>
      <c r="C14" s="157"/>
      <c r="D14" s="157"/>
      <c r="E14" s="158"/>
    </row>
    <row r="15" spans="1:5" ht="15">
      <c r="A15" s="107">
        <v>206</v>
      </c>
      <c r="B15" s="97" t="s">
        <v>22</v>
      </c>
      <c r="C15" s="108">
        <v>42137</v>
      </c>
      <c r="D15" s="108">
        <v>42355</v>
      </c>
      <c r="E15" s="100">
        <v>3500</v>
      </c>
    </row>
    <row r="16" spans="1:5" ht="15">
      <c r="A16" s="107">
        <v>207</v>
      </c>
      <c r="B16" s="97" t="s">
        <v>142</v>
      </c>
      <c r="C16" s="108">
        <v>42115</v>
      </c>
      <c r="D16" s="108">
        <v>42128</v>
      </c>
      <c r="E16" s="100">
        <v>6000</v>
      </c>
    </row>
    <row r="17" spans="1:7" ht="15">
      <c r="A17" s="107">
        <v>208</v>
      </c>
      <c r="B17" s="97" t="s">
        <v>23</v>
      </c>
      <c r="C17" s="108">
        <v>42087</v>
      </c>
      <c r="D17" s="108">
        <v>42118</v>
      </c>
      <c r="E17" s="100">
        <v>2100</v>
      </c>
      <c r="G17" s="94" t="s">
        <v>141</v>
      </c>
    </row>
    <row r="18" spans="1:5" ht="15">
      <c r="A18" s="107">
        <v>209</v>
      </c>
      <c r="B18" s="97" t="s">
        <v>158</v>
      </c>
      <c r="C18" s="108">
        <v>42191</v>
      </c>
      <c r="D18" s="108">
        <v>42193</v>
      </c>
      <c r="E18" s="100">
        <v>1450</v>
      </c>
    </row>
    <row r="19" spans="1:5" ht="15">
      <c r="A19" s="107">
        <v>210</v>
      </c>
      <c r="B19" s="97" t="s">
        <v>172</v>
      </c>
      <c r="C19" s="108">
        <v>42068</v>
      </c>
      <c r="D19" s="108">
        <v>42076</v>
      </c>
      <c r="E19" s="100">
        <v>2000</v>
      </c>
    </row>
    <row r="20" spans="1:5" ht="15">
      <c r="A20" s="107">
        <v>211</v>
      </c>
      <c r="B20" s="97" t="s">
        <v>24</v>
      </c>
      <c r="C20" s="108">
        <v>42303</v>
      </c>
      <c r="D20" s="108">
        <v>42318</v>
      </c>
      <c r="E20" s="100">
        <v>4000</v>
      </c>
    </row>
    <row r="21" spans="1:5" ht="15">
      <c r="A21" s="107">
        <v>212</v>
      </c>
      <c r="B21" s="77" t="s">
        <v>230</v>
      </c>
      <c r="C21" s="99">
        <v>42019</v>
      </c>
      <c r="D21" s="99">
        <v>42369</v>
      </c>
      <c r="E21" s="100">
        <v>180</v>
      </c>
    </row>
    <row r="22" spans="1:5" ht="15">
      <c r="A22" s="101"/>
      <c r="B22" s="104"/>
      <c r="C22" s="105"/>
      <c r="D22" s="76" t="s">
        <v>118</v>
      </c>
      <c r="E22" s="15">
        <f>SUM(E15:E21)</f>
        <v>19230</v>
      </c>
    </row>
    <row r="23" spans="1:5" ht="15">
      <c r="A23" s="101"/>
      <c r="B23" s="104"/>
      <c r="C23" s="105"/>
      <c r="D23" s="105"/>
      <c r="E23" s="106"/>
    </row>
    <row r="24" spans="1:5" ht="15">
      <c r="A24" s="109" t="s">
        <v>231</v>
      </c>
      <c r="B24" s="159" t="s">
        <v>232</v>
      </c>
      <c r="C24" s="160"/>
      <c r="D24" s="160"/>
      <c r="E24" s="161"/>
    </row>
    <row r="25" spans="1:5" ht="15">
      <c r="A25" s="110">
        <v>213</v>
      </c>
      <c r="B25" s="111" t="s">
        <v>233</v>
      </c>
      <c r="C25" s="112">
        <v>42019</v>
      </c>
      <c r="D25" s="112">
        <v>42369</v>
      </c>
      <c r="E25" s="113">
        <v>150</v>
      </c>
    </row>
    <row r="26" spans="1:5" ht="15">
      <c r="A26" s="114"/>
      <c r="B26" s="115"/>
      <c r="C26" s="116"/>
      <c r="D26" s="117" t="s">
        <v>118</v>
      </c>
      <c r="E26" s="118">
        <v>150</v>
      </c>
    </row>
    <row r="27" spans="1:5" ht="15">
      <c r="A27" s="101"/>
      <c r="B27" s="104"/>
      <c r="C27" s="105"/>
      <c r="D27" s="105"/>
      <c r="E27" s="106"/>
    </row>
    <row r="28" spans="1:5" ht="15">
      <c r="A28" s="109" t="s">
        <v>234</v>
      </c>
      <c r="B28" s="159" t="s">
        <v>235</v>
      </c>
      <c r="C28" s="160"/>
      <c r="D28" s="160"/>
      <c r="E28" s="161"/>
    </row>
    <row r="29" spans="1:5" ht="15">
      <c r="A29" s="110">
        <v>214</v>
      </c>
      <c r="B29" s="111" t="s">
        <v>233</v>
      </c>
      <c r="C29" s="112">
        <v>42019</v>
      </c>
      <c r="D29" s="112">
        <v>42369</v>
      </c>
      <c r="E29" s="113">
        <v>150</v>
      </c>
    </row>
    <row r="30" spans="1:5" ht="15">
      <c r="A30" s="114"/>
      <c r="B30" s="115"/>
      <c r="C30" s="116"/>
      <c r="D30" s="117" t="s">
        <v>118</v>
      </c>
      <c r="E30" s="118">
        <v>150</v>
      </c>
    </row>
    <row r="31" spans="1:5" ht="15">
      <c r="A31" s="101"/>
      <c r="B31" s="104"/>
      <c r="C31" s="105"/>
      <c r="D31" s="105"/>
      <c r="E31" s="106"/>
    </row>
    <row r="32" spans="1:5" ht="15">
      <c r="A32" s="101"/>
      <c r="B32" s="104"/>
      <c r="C32" s="105"/>
      <c r="D32" s="105"/>
      <c r="E32" s="106"/>
    </row>
    <row r="33" spans="1:5" ht="15">
      <c r="A33" s="14" t="s">
        <v>26</v>
      </c>
      <c r="B33" s="154" t="s">
        <v>25</v>
      </c>
      <c r="C33" s="154"/>
      <c r="D33" s="154"/>
      <c r="E33" s="155"/>
    </row>
    <row r="34" spans="1:5" ht="15">
      <c r="A34" s="107">
        <v>215</v>
      </c>
      <c r="B34" s="97" t="s">
        <v>27</v>
      </c>
      <c r="C34" s="108">
        <v>42050</v>
      </c>
      <c r="D34" s="108">
        <v>42353</v>
      </c>
      <c r="E34" s="100">
        <v>300</v>
      </c>
    </row>
    <row r="35" spans="1:5" ht="15">
      <c r="A35" s="107">
        <v>216</v>
      </c>
      <c r="B35" s="97" t="s">
        <v>176</v>
      </c>
      <c r="C35" s="108">
        <v>42076</v>
      </c>
      <c r="D35" s="108">
        <v>42078</v>
      </c>
      <c r="E35" s="100">
        <v>400</v>
      </c>
    </row>
    <row r="36" spans="1:5" ht="15">
      <c r="A36" s="107">
        <v>217</v>
      </c>
      <c r="B36" s="97" t="s">
        <v>144</v>
      </c>
      <c r="C36" s="108">
        <v>42111</v>
      </c>
      <c r="D36" s="108">
        <v>42113</v>
      </c>
      <c r="E36" s="100">
        <v>200</v>
      </c>
    </row>
    <row r="37" spans="1:5" ht="15">
      <c r="A37" s="107">
        <v>218</v>
      </c>
      <c r="B37" s="97" t="s">
        <v>215</v>
      </c>
      <c r="C37" s="99">
        <v>42019</v>
      </c>
      <c r="D37" s="99">
        <v>42369</v>
      </c>
      <c r="E37" s="100">
        <v>500</v>
      </c>
    </row>
    <row r="38" spans="1:5" ht="30">
      <c r="A38" s="107">
        <v>219</v>
      </c>
      <c r="B38" s="97" t="s">
        <v>222</v>
      </c>
      <c r="C38" s="108">
        <v>42104</v>
      </c>
      <c r="D38" s="108">
        <v>42106</v>
      </c>
      <c r="E38" s="100">
        <v>500</v>
      </c>
    </row>
    <row r="39" spans="1:5" ht="15">
      <c r="A39" s="119">
        <v>220</v>
      </c>
      <c r="B39" s="97" t="s">
        <v>230</v>
      </c>
      <c r="C39" s="99">
        <v>42019</v>
      </c>
      <c r="D39" s="99">
        <v>42369</v>
      </c>
      <c r="E39" s="100">
        <v>150</v>
      </c>
    </row>
    <row r="40" spans="1:5" ht="15">
      <c r="A40" s="101"/>
      <c r="B40" s="104"/>
      <c r="C40" s="105"/>
      <c r="D40" s="76" t="s">
        <v>118</v>
      </c>
      <c r="E40" s="15">
        <f>SUM(E34:E39)</f>
        <v>2050</v>
      </c>
    </row>
    <row r="41" spans="1:5" ht="15">
      <c r="A41" s="101"/>
      <c r="B41" s="104"/>
      <c r="C41" s="105"/>
      <c r="D41" s="105"/>
      <c r="E41" s="106"/>
    </row>
    <row r="42" spans="1:5" ht="15">
      <c r="A42" s="71" t="s">
        <v>29</v>
      </c>
      <c r="B42" s="162" t="s">
        <v>28</v>
      </c>
      <c r="C42" s="162"/>
      <c r="D42" s="162"/>
      <c r="E42" s="163"/>
    </row>
    <row r="43" spans="1:5" ht="15">
      <c r="A43" s="119">
        <v>221</v>
      </c>
      <c r="B43" s="120" t="s">
        <v>30</v>
      </c>
      <c r="C43" s="121">
        <v>42019</v>
      </c>
      <c r="D43" s="121">
        <v>42369</v>
      </c>
      <c r="E43" s="122">
        <v>300</v>
      </c>
    </row>
    <row r="44" spans="1:5" ht="15">
      <c r="A44" s="119">
        <v>222</v>
      </c>
      <c r="B44" s="120" t="s">
        <v>156</v>
      </c>
      <c r="C44" s="121">
        <v>42019</v>
      </c>
      <c r="D44" s="121">
        <v>42369</v>
      </c>
      <c r="E44" s="122">
        <v>790</v>
      </c>
    </row>
    <row r="45" spans="1:5" ht="15">
      <c r="A45" s="119">
        <v>223</v>
      </c>
      <c r="B45" s="120" t="s">
        <v>175</v>
      </c>
      <c r="C45" s="121">
        <v>42019</v>
      </c>
      <c r="D45" s="121">
        <v>42369</v>
      </c>
      <c r="E45" s="122">
        <v>900</v>
      </c>
    </row>
    <row r="46" spans="1:5" ht="15">
      <c r="A46" s="119">
        <v>224</v>
      </c>
      <c r="B46" s="120" t="s">
        <v>31</v>
      </c>
      <c r="C46" s="121">
        <v>42019</v>
      </c>
      <c r="D46" s="121">
        <v>42369</v>
      </c>
      <c r="E46" s="122">
        <v>7000</v>
      </c>
    </row>
    <row r="47" spans="1:5" ht="15">
      <c r="A47" s="119">
        <v>225</v>
      </c>
      <c r="B47" s="120" t="s">
        <v>214</v>
      </c>
      <c r="C47" s="121">
        <v>42019</v>
      </c>
      <c r="D47" s="121">
        <v>42369</v>
      </c>
      <c r="E47" s="122">
        <v>600</v>
      </c>
    </row>
    <row r="48" spans="1:5" ht="15">
      <c r="A48" s="119">
        <v>226</v>
      </c>
      <c r="B48" s="120" t="s">
        <v>236</v>
      </c>
      <c r="C48" s="121">
        <v>42019</v>
      </c>
      <c r="D48" s="121">
        <v>42369</v>
      </c>
      <c r="E48" s="122">
        <v>12000</v>
      </c>
    </row>
    <row r="49" spans="1:5" ht="15">
      <c r="A49" s="119">
        <v>227</v>
      </c>
      <c r="B49" s="120" t="s">
        <v>230</v>
      </c>
      <c r="C49" s="99">
        <v>42019</v>
      </c>
      <c r="D49" s="99">
        <v>42369</v>
      </c>
      <c r="E49" s="122">
        <v>160</v>
      </c>
    </row>
    <row r="50" spans="1:5" ht="15">
      <c r="A50" s="123"/>
      <c r="B50" s="124"/>
      <c r="C50" s="125"/>
      <c r="D50" s="90" t="s">
        <v>118</v>
      </c>
      <c r="E50" s="72">
        <f>SUM(E43:E49)</f>
        <v>21750</v>
      </c>
    </row>
    <row r="51" spans="1:5" ht="15">
      <c r="A51" s="101"/>
      <c r="B51" s="104"/>
      <c r="C51" s="105"/>
      <c r="D51" s="105"/>
      <c r="E51" s="106"/>
    </row>
    <row r="52" spans="1:5" ht="15">
      <c r="A52" s="14" t="s">
        <v>32</v>
      </c>
      <c r="B52" s="154" t="s">
        <v>120</v>
      </c>
      <c r="C52" s="154"/>
      <c r="D52" s="154"/>
      <c r="E52" s="155"/>
    </row>
    <row r="53" spans="1:5" ht="15">
      <c r="A53" s="107">
        <v>228</v>
      </c>
      <c r="B53" s="97" t="s">
        <v>33</v>
      </c>
      <c r="C53" s="108">
        <v>42345</v>
      </c>
      <c r="D53" s="108">
        <v>42369</v>
      </c>
      <c r="E53" s="100">
        <v>850</v>
      </c>
    </row>
    <row r="54" spans="1:5" ht="15">
      <c r="A54" s="107">
        <v>229</v>
      </c>
      <c r="B54" s="79" t="s">
        <v>178</v>
      </c>
      <c r="C54" s="99">
        <v>42019</v>
      </c>
      <c r="D54" s="99">
        <v>42369</v>
      </c>
      <c r="E54" s="100">
        <v>400</v>
      </c>
    </row>
    <row r="55" spans="1:5" ht="15">
      <c r="A55" s="107">
        <v>230</v>
      </c>
      <c r="B55" s="79" t="s">
        <v>181</v>
      </c>
      <c r="C55" s="108">
        <v>42019</v>
      </c>
      <c r="D55" s="108">
        <v>42369</v>
      </c>
      <c r="E55" s="100">
        <v>400</v>
      </c>
    </row>
    <row r="56" spans="1:5" ht="15">
      <c r="A56" s="107">
        <v>231</v>
      </c>
      <c r="B56" s="97" t="s">
        <v>34</v>
      </c>
      <c r="C56" s="108">
        <v>42019</v>
      </c>
      <c r="D56" s="108">
        <v>42369</v>
      </c>
      <c r="E56" s="100">
        <v>880</v>
      </c>
    </row>
    <row r="57" spans="1:5" ht="15">
      <c r="A57" s="107">
        <v>232</v>
      </c>
      <c r="B57" s="97" t="s">
        <v>35</v>
      </c>
      <c r="C57" s="108">
        <v>42064</v>
      </c>
      <c r="D57" s="108">
        <v>42185</v>
      </c>
      <c r="E57" s="100">
        <v>2000</v>
      </c>
    </row>
    <row r="58" spans="1:5" ht="15">
      <c r="A58" s="107">
        <v>233</v>
      </c>
      <c r="B58" s="97" t="s">
        <v>36</v>
      </c>
      <c r="C58" s="108">
        <v>42019</v>
      </c>
      <c r="D58" s="108">
        <v>42369</v>
      </c>
      <c r="E58" s="100">
        <v>2650</v>
      </c>
    </row>
    <row r="59" spans="1:5" ht="15">
      <c r="A59" s="107">
        <v>234</v>
      </c>
      <c r="B59" s="97" t="s">
        <v>174</v>
      </c>
      <c r="C59" s="108">
        <v>42156</v>
      </c>
      <c r="D59" s="108">
        <v>42338</v>
      </c>
      <c r="E59" s="100">
        <v>2200</v>
      </c>
    </row>
    <row r="60" spans="1:5" ht="15">
      <c r="A60" s="107">
        <v>235</v>
      </c>
      <c r="B60" s="97" t="s">
        <v>200</v>
      </c>
      <c r="C60" s="108">
        <v>42019</v>
      </c>
      <c r="D60" s="108">
        <v>42369</v>
      </c>
      <c r="E60" s="100">
        <v>300</v>
      </c>
    </row>
    <row r="61" spans="1:5" ht="15">
      <c r="A61" s="107">
        <v>236</v>
      </c>
      <c r="B61" s="97" t="s">
        <v>37</v>
      </c>
      <c r="C61" s="108">
        <v>42064</v>
      </c>
      <c r="D61" s="108">
        <v>42185</v>
      </c>
      <c r="E61" s="100">
        <v>1300</v>
      </c>
    </row>
    <row r="62" spans="1:5" ht="15">
      <c r="A62" s="107">
        <v>237</v>
      </c>
      <c r="B62" s="97" t="s">
        <v>38</v>
      </c>
      <c r="C62" s="108">
        <v>42262</v>
      </c>
      <c r="D62" s="108">
        <v>42338</v>
      </c>
      <c r="E62" s="100">
        <v>900</v>
      </c>
    </row>
    <row r="63" spans="1:5" ht="15">
      <c r="A63" s="107">
        <v>238</v>
      </c>
      <c r="B63" s="97" t="s">
        <v>170</v>
      </c>
      <c r="C63" s="108">
        <v>42064</v>
      </c>
      <c r="D63" s="108">
        <v>42185</v>
      </c>
      <c r="E63" s="100">
        <v>3600</v>
      </c>
    </row>
    <row r="64" spans="1:5" ht="15">
      <c r="A64" s="107">
        <v>239</v>
      </c>
      <c r="B64" s="97" t="s">
        <v>39</v>
      </c>
      <c r="C64" s="108">
        <v>42036</v>
      </c>
      <c r="D64" s="108">
        <v>42185</v>
      </c>
      <c r="E64" s="100">
        <v>5100</v>
      </c>
    </row>
    <row r="65" spans="1:5" ht="15">
      <c r="A65" s="107">
        <v>240</v>
      </c>
      <c r="B65" s="97" t="s">
        <v>163</v>
      </c>
      <c r="C65" s="108">
        <v>42019</v>
      </c>
      <c r="D65" s="108">
        <v>42185</v>
      </c>
      <c r="E65" s="100">
        <v>1750</v>
      </c>
    </row>
    <row r="66" spans="1:5" ht="15">
      <c r="A66" s="107">
        <v>241</v>
      </c>
      <c r="B66" s="97" t="s">
        <v>40</v>
      </c>
      <c r="C66" s="108">
        <v>42278</v>
      </c>
      <c r="D66" s="108">
        <v>42369</v>
      </c>
      <c r="E66" s="100">
        <v>2000</v>
      </c>
    </row>
    <row r="67" spans="1:5" ht="15">
      <c r="A67" s="107">
        <v>242</v>
      </c>
      <c r="B67" s="97" t="s">
        <v>227</v>
      </c>
      <c r="C67" s="108">
        <v>42036</v>
      </c>
      <c r="D67" s="108">
        <v>42216</v>
      </c>
      <c r="E67" s="100">
        <v>3250</v>
      </c>
    </row>
    <row r="68" spans="1:5" ht="15">
      <c r="A68" s="107">
        <v>243</v>
      </c>
      <c r="B68" s="97" t="s">
        <v>102</v>
      </c>
      <c r="C68" s="108">
        <v>42019</v>
      </c>
      <c r="D68" s="108">
        <v>42369</v>
      </c>
      <c r="E68" s="100">
        <v>1300</v>
      </c>
    </row>
    <row r="69" spans="1:5" ht="15">
      <c r="A69" s="107">
        <v>244</v>
      </c>
      <c r="B69" s="97" t="s">
        <v>41</v>
      </c>
      <c r="C69" s="108">
        <v>42278</v>
      </c>
      <c r="D69" s="108">
        <v>42369</v>
      </c>
      <c r="E69" s="100">
        <v>3500</v>
      </c>
    </row>
    <row r="70" spans="1:5" ht="15">
      <c r="A70" s="107">
        <v>245</v>
      </c>
      <c r="B70" s="97" t="s">
        <v>143</v>
      </c>
      <c r="C70" s="99">
        <v>42035</v>
      </c>
      <c r="D70" s="99">
        <v>42369</v>
      </c>
      <c r="E70" s="100">
        <v>4000</v>
      </c>
    </row>
    <row r="71" spans="1:5" ht="15">
      <c r="A71" s="107">
        <v>246</v>
      </c>
      <c r="B71" s="80" t="s">
        <v>201</v>
      </c>
      <c r="C71" s="99">
        <v>42019</v>
      </c>
      <c r="D71" s="99">
        <v>42369</v>
      </c>
      <c r="E71" s="100">
        <v>140</v>
      </c>
    </row>
    <row r="72" spans="1:5" ht="15">
      <c r="A72" s="119">
        <v>247</v>
      </c>
      <c r="B72" s="80" t="s">
        <v>230</v>
      </c>
      <c r="C72" s="99">
        <v>42019</v>
      </c>
      <c r="D72" s="99">
        <v>42369</v>
      </c>
      <c r="E72" s="100">
        <v>170</v>
      </c>
    </row>
    <row r="73" spans="1:5" ht="15">
      <c r="A73" s="101"/>
      <c r="B73" s="126"/>
      <c r="C73" s="105"/>
      <c r="D73" s="76" t="s">
        <v>118</v>
      </c>
      <c r="E73" s="16">
        <f>SUM(E53:E72)</f>
        <v>36690</v>
      </c>
    </row>
    <row r="74" spans="1:5" ht="15">
      <c r="A74" s="101"/>
      <c r="B74" s="104"/>
      <c r="C74" s="105"/>
      <c r="D74" s="105"/>
      <c r="E74" s="106"/>
    </row>
    <row r="75" spans="1:5" ht="15">
      <c r="A75" s="14" t="s">
        <v>43</v>
      </c>
      <c r="B75" s="154" t="s">
        <v>42</v>
      </c>
      <c r="C75" s="154"/>
      <c r="D75" s="154"/>
      <c r="E75" s="155"/>
    </row>
    <row r="76" spans="1:5" ht="15">
      <c r="A76" s="107">
        <v>248</v>
      </c>
      <c r="B76" s="97" t="s">
        <v>44</v>
      </c>
      <c r="C76" s="108">
        <v>42125</v>
      </c>
      <c r="D76" s="108">
        <v>42128</v>
      </c>
      <c r="E76" s="100">
        <v>1900</v>
      </c>
    </row>
    <row r="77" spans="1:5" ht="15">
      <c r="A77" s="107">
        <v>249</v>
      </c>
      <c r="B77" s="97" t="s">
        <v>45</v>
      </c>
      <c r="C77" s="108">
        <v>42079</v>
      </c>
      <c r="D77" s="108">
        <v>42185</v>
      </c>
      <c r="E77" s="100">
        <v>2260</v>
      </c>
    </row>
    <row r="78" spans="1:5" ht="15">
      <c r="A78" s="107">
        <v>250</v>
      </c>
      <c r="B78" s="97" t="s">
        <v>46</v>
      </c>
      <c r="C78" s="108">
        <v>42114</v>
      </c>
      <c r="D78" s="108">
        <v>42118</v>
      </c>
      <c r="E78" s="100">
        <v>2000</v>
      </c>
    </row>
    <row r="79" spans="1:5" ht="15">
      <c r="A79" s="107">
        <v>251</v>
      </c>
      <c r="B79" s="97" t="s">
        <v>47</v>
      </c>
      <c r="C79" s="108">
        <v>42126</v>
      </c>
      <c r="D79" s="108">
        <v>42134</v>
      </c>
      <c r="E79" s="100">
        <v>1980</v>
      </c>
    </row>
    <row r="80" spans="1:5" ht="15">
      <c r="A80" s="107">
        <v>252</v>
      </c>
      <c r="B80" s="97" t="s">
        <v>48</v>
      </c>
      <c r="C80" s="108">
        <v>42135</v>
      </c>
      <c r="D80" s="108">
        <v>42135</v>
      </c>
      <c r="E80" s="100">
        <v>3350</v>
      </c>
    </row>
    <row r="81" spans="1:5" ht="15">
      <c r="A81" s="107">
        <v>253</v>
      </c>
      <c r="B81" s="97" t="s">
        <v>49</v>
      </c>
      <c r="C81" s="108">
        <v>42019</v>
      </c>
      <c r="D81" s="108">
        <v>42185</v>
      </c>
      <c r="E81" s="100">
        <v>500</v>
      </c>
    </row>
    <row r="82" spans="1:5" ht="15">
      <c r="A82" s="107">
        <v>254</v>
      </c>
      <c r="B82" s="97" t="s">
        <v>50</v>
      </c>
      <c r="C82" s="108">
        <v>42065</v>
      </c>
      <c r="D82" s="108">
        <v>42071</v>
      </c>
      <c r="E82" s="100">
        <v>4000</v>
      </c>
    </row>
    <row r="83" spans="1:5" ht="15">
      <c r="A83" s="107">
        <v>255</v>
      </c>
      <c r="B83" s="97" t="s">
        <v>230</v>
      </c>
      <c r="C83" s="99">
        <v>42019</v>
      </c>
      <c r="D83" s="99">
        <v>42369</v>
      </c>
      <c r="E83" s="127">
        <v>160</v>
      </c>
    </row>
    <row r="84" spans="1:5" ht="15">
      <c r="A84" s="101"/>
      <c r="B84" s="104"/>
      <c r="C84" s="105"/>
      <c r="D84" s="76" t="s">
        <v>118</v>
      </c>
      <c r="E84" s="16">
        <f>SUM(E76:E83)</f>
        <v>16150</v>
      </c>
    </row>
    <row r="85" spans="1:5" ht="15">
      <c r="A85" s="101"/>
      <c r="B85" s="104"/>
      <c r="C85" s="105"/>
      <c r="D85" s="105"/>
      <c r="E85" s="106"/>
    </row>
    <row r="86" spans="1:5" ht="15">
      <c r="A86" s="14" t="s">
        <v>52</v>
      </c>
      <c r="B86" s="154" t="s">
        <v>51</v>
      </c>
      <c r="C86" s="154"/>
      <c r="D86" s="154"/>
      <c r="E86" s="155"/>
    </row>
    <row r="87" spans="1:5" ht="15">
      <c r="A87" s="107">
        <v>256</v>
      </c>
      <c r="B87" s="97" t="s">
        <v>53</v>
      </c>
      <c r="C87" s="108">
        <v>42051</v>
      </c>
      <c r="D87" s="108">
        <v>42094</v>
      </c>
      <c r="E87" s="100">
        <v>600</v>
      </c>
    </row>
    <row r="88" spans="1:5" ht="15">
      <c r="A88" s="101"/>
      <c r="B88" s="104"/>
      <c r="C88" s="105"/>
      <c r="D88" s="76" t="s">
        <v>118</v>
      </c>
      <c r="E88" s="15">
        <f>SUM(E87:E87)</f>
        <v>600</v>
      </c>
    </row>
    <row r="89" spans="1:5" ht="15">
      <c r="A89" s="101"/>
      <c r="B89" s="104"/>
      <c r="C89" s="105"/>
      <c r="D89" s="105"/>
      <c r="E89" s="106"/>
    </row>
    <row r="90" spans="1:5" ht="15">
      <c r="A90" s="14" t="s">
        <v>55</v>
      </c>
      <c r="B90" s="156" t="s">
        <v>54</v>
      </c>
      <c r="C90" s="157"/>
      <c r="D90" s="157"/>
      <c r="E90" s="158"/>
    </row>
    <row r="91" spans="1:5" ht="15">
      <c r="A91" s="107">
        <v>257</v>
      </c>
      <c r="B91" s="97" t="s">
        <v>177</v>
      </c>
      <c r="C91" s="108">
        <v>42125</v>
      </c>
      <c r="D91" s="108">
        <v>42155</v>
      </c>
      <c r="E91" s="100">
        <v>1100</v>
      </c>
    </row>
    <row r="92" spans="1:5" ht="15">
      <c r="A92" s="107">
        <v>258</v>
      </c>
      <c r="B92" s="97" t="s">
        <v>230</v>
      </c>
      <c r="C92" s="99">
        <v>42019</v>
      </c>
      <c r="D92" s="99">
        <v>42369</v>
      </c>
      <c r="E92" s="100">
        <v>150</v>
      </c>
    </row>
    <row r="93" spans="1:5" ht="15">
      <c r="A93" s="128"/>
      <c r="B93" s="129"/>
      <c r="C93" s="130"/>
      <c r="D93" s="75" t="s">
        <v>118</v>
      </c>
      <c r="E93" s="15">
        <v>1250</v>
      </c>
    </row>
    <row r="94" spans="1:5" ht="15">
      <c r="A94" s="101"/>
      <c r="B94" s="104"/>
      <c r="C94" s="105"/>
      <c r="D94" s="105"/>
      <c r="E94" s="106"/>
    </row>
    <row r="95" spans="1:5" ht="15">
      <c r="A95" s="14" t="s">
        <v>57</v>
      </c>
      <c r="B95" s="154" t="s">
        <v>56</v>
      </c>
      <c r="C95" s="154"/>
      <c r="D95" s="154"/>
      <c r="E95" s="155"/>
    </row>
    <row r="96" spans="1:5" ht="15">
      <c r="A96" s="107">
        <v>259</v>
      </c>
      <c r="B96" s="97" t="s">
        <v>58</v>
      </c>
      <c r="C96" s="99">
        <v>42019</v>
      </c>
      <c r="D96" s="99">
        <v>42369</v>
      </c>
      <c r="E96" s="100">
        <v>500</v>
      </c>
    </row>
    <row r="97" spans="1:5" ht="15">
      <c r="A97" s="107">
        <v>260</v>
      </c>
      <c r="B97" s="97" t="s">
        <v>160</v>
      </c>
      <c r="C97" s="99">
        <v>42019</v>
      </c>
      <c r="D97" s="99">
        <v>42369</v>
      </c>
      <c r="E97" s="100">
        <v>4500</v>
      </c>
    </row>
    <row r="98" spans="1:5" ht="15">
      <c r="A98" s="107">
        <v>261</v>
      </c>
      <c r="B98" s="97" t="s">
        <v>145</v>
      </c>
      <c r="C98" s="99">
        <v>42019</v>
      </c>
      <c r="D98" s="99">
        <v>42369</v>
      </c>
      <c r="E98" s="100">
        <v>1500</v>
      </c>
    </row>
    <row r="99" spans="1:5" ht="15">
      <c r="A99" s="107">
        <v>262</v>
      </c>
      <c r="B99" s="97" t="s">
        <v>149</v>
      </c>
      <c r="C99" s="99">
        <v>42019</v>
      </c>
      <c r="D99" s="99">
        <v>42369</v>
      </c>
      <c r="E99" s="100">
        <v>1500</v>
      </c>
    </row>
    <row r="100" spans="1:5" ht="15">
      <c r="A100" s="107">
        <v>263</v>
      </c>
      <c r="B100" s="97" t="s">
        <v>59</v>
      </c>
      <c r="C100" s="99">
        <v>42019</v>
      </c>
      <c r="D100" s="99">
        <v>42369</v>
      </c>
      <c r="E100" s="100">
        <v>800</v>
      </c>
    </row>
    <row r="101" spans="1:5" ht="15">
      <c r="A101" s="107">
        <v>264</v>
      </c>
      <c r="B101" s="97" t="s">
        <v>230</v>
      </c>
      <c r="C101" s="99">
        <v>42019</v>
      </c>
      <c r="D101" s="99">
        <v>42369</v>
      </c>
      <c r="E101" s="127">
        <v>160</v>
      </c>
    </row>
    <row r="102" spans="1:5" ht="15">
      <c r="A102" s="101"/>
      <c r="B102" s="104"/>
      <c r="C102" s="105"/>
      <c r="D102" s="76" t="s">
        <v>118</v>
      </c>
      <c r="E102" s="16">
        <f>SUM(E96:E101)</f>
        <v>8960</v>
      </c>
    </row>
    <row r="103" spans="1:5" ht="15">
      <c r="A103" s="101"/>
      <c r="B103" s="104"/>
      <c r="C103" s="105"/>
      <c r="D103" s="105"/>
      <c r="E103" s="74"/>
    </row>
    <row r="104" spans="1:5" ht="15">
      <c r="A104" s="14" t="s">
        <v>219</v>
      </c>
      <c r="B104" s="154" t="s">
        <v>204</v>
      </c>
      <c r="C104" s="154"/>
      <c r="D104" s="154"/>
      <c r="E104" s="155"/>
    </row>
    <row r="105" spans="1:5" ht="15">
      <c r="A105" s="107">
        <v>265</v>
      </c>
      <c r="B105" s="131" t="s">
        <v>211</v>
      </c>
      <c r="C105" s="99">
        <v>42019</v>
      </c>
      <c r="D105" s="99">
        <v>42369</v>
      </c>
      <c r="E105" s="132">
        <v>930</v>
      </c>
    </row>
    <row r="106" spans="1:5" ht="15">
      <c r="A106" s="107">
        <v>266</v>
      </c>
      <c r="B106" s="97" t="s">
        <v>205</v>
      </c>
      <c r="C106" s="99">
        <v>42019</v>
      </c>
      <c r="D106" s="99">
        <v>42369</v>
      </c>
      <c r="E106" s="100">
        <v>400</v>
      </c>
    </row>
    <row r="107" spans="1:5" ht="15">
      <c r="A107" s="107">
        <v>267</v>
      </c>
      <c r="B107" s="97" t="s">
        <v>230</v>
      </c>
      <c r="C107" s="99">
        <v>42019</v>
      </c>
      <c r="D107" s="99">
        <v>42369</v>
      </c>
      <c r="E107" s="100">
        <v>150</v>
      </c>
    </row>
    <row r="108" spans="1:5" ht="15">
      <c r="A108" s="101"/>
      <c r="B108" s="104"/>
      <c r="C108" s="105"/>
      <c r="D108" s="76" t="s">
        <v>118</v>
      </c>
      <c r="E108" s="16">
        <f>SUM(E105:E107)</f>
        <v>1480</v>
      </c>
    </row>
    <row r="109" spans="1:5" ht="15">
      <c r="A109" s="101"/>
      <c r="B109" s="104"/>
      <c r="C109" s="105"/>
      <c r="D109" s="133"/>
      <c r="E109" s="78"/>
    </row>
    <row r="110" spans="1:5" ht="15">
      <c r="A110" s="14" t="s">
        <v>220</v>
      </c>
      <c r="B110" s="156" t="s">
        <v>197</v>
      </c>
      <c r="C110" s="157"/>
      <c r="D110" s="157"/>
      <c r="E110" s="158"/>
    </row>
    <row r="111" spans="1:5" ht="15">
      <c r="A111" s="107">
        <v>268</v>
      </c>
      <c r="B111" s="97" t="s">
        <v>198</v>
      </c>
      <c r="C111" s="108">
        <v>42051</v>
      </c>
      <c r="D111" s="108">
        <v>42124</v>
      </c>
      <c r="E111" s="100">
        <v>4400</v>
      </c>
    </row>
    <row r="112" spans="1:5" ht="15">
      <c r="A112" s="101"/>
      <c r="B112" s="104"/>
      <c r="C112" s="105"/>
      <c r="D112" s="76" t="s">
        <v>118</v>
      </c>
      <c r="E112" s="15">
        <v>4400</v>
      </c>
    </row>
    <row r="113" spans="1:5" ht="15">
      <c r="A113" s="101"/>
      <c r="B113" s="104"/>
      <c r="C113" s="105"/>
      <c r="D113" s="133"/>
      <c r="E113" s="73"/>
    </row>
    <row r="114" spans="1:5" ht="15">
      <c r="A114" s="14" t="s">
        <v>61</v>
      </c>
      <c r="B114" s="156" t="s">
        <v>60</v>
      </c>
      <c r="C114" s="157"/>
      <c r="D114" s="157"/>
      <c r="E114" s="158"/>
    </row>
    <row r="115" spans="1:5" ht="15">
      <c r="A115" s="107">
        <v>269</v>
      </c>
      <c r="B115" s="97" t="s">
        <v>212</v>
      </c>
      <c r="C115" s="99">
        <v>42217</v>
      </c>
      <c r="D115" s="99">
        <v>42369</v>
      </c>
      <c r="E115" s="127">
        <v>300</v>
      </c>
    </row>
    <row r="116" spans="1:5" ht="13.5" customHeight="1">
      <c r="A116" s="107">
        <v>270</v>
      </c>
      <c r="B116" s="97" t="s">
        <v>223</v>
      </c>
      <c r="C116" s="108">
        <v>42111</v>
      </c>
      <c r="D116" s="108">
        <v>42112</v>
      </c>
      <c r="E116" s="100">
        <v>2000</v>
      </c>
    </row>
    <row r="117" spans="1:5" ht="15" customHeight="1">
      <c r="A117" s="107">
        <v>271</v>
      </c>
      <c r="B117" s="97" t="s">
        <v>230</v>
      </c>
      <c r="C117" s="99">
        <v>42019</v>
      </c>
      <c r="D117" s="99">
        <v>42369</v>
      </c>
      <c r="E117" s="127">
        <v>150</v>
      </c>
    </row>
    <row r="118" spans="1:5" ht="15" customHeight="1">
      <c r="A118" s="101"/>
      <c r="B118" s="104"/>
      <c r="C118" s="105"/>
      <c r="D118" s="76" t="s">
        <v>118</v>
      </c>
      <c r="E118" s="16">
        <v>2450</v>
      </c>
    </row>
    <row r="119" spans="1:5" ht="15">
      <c r="A119" s="101"/>
      <c r="B119" s="104"/>
      <c r="C119" s="105"/>
      <c r="D119" s="105"/>
      <c r="E119" s="106"/>
    </row>
    <row r="120" spans="1:5" ht="15">
      <c r="A120" s="14" t="s">
        <v>63</v>
      </c>
      <c r="B120" s="156" t="s">
        <v>62</v>
      </c>
      <c r="C120" s="157"/>
      <c r="D120" s="157"/>
      <c r="E120" s="158"/>
    </row>
    <row r="121" spans="1:5" ht="15">
      <c r="A121" s="107">
        <v>272</v>
      </c>
      <c r="B121" s="97" t="s">
        <v>64</v>
      </c>
      <c r="C121" s="108">
        <v>42345</v>
      </c>
      <c r="D121" s="108">
        <v>42347</v>
      </c>
      <c r="E121" s="100">
        <v>700</v>
      </c>
    </row>
    <row r="122" spans="1:5" ht="15">
      <c r="A122" s="107">
        <v>273</v>
      </c>
      <c r="B122" s="97" t="s">
        <v>230</v>
      </c>
      <c r="C122" s="99">
        <v>42019</v>
      </c>
      <c r="D122" s="99">
        <v>42369</v>
      </c>
      <c r="E122" s="100">
        <v>150</v>
      </c>
    </row>
    <row r="123" spans="1:5" ht="15">
      <c r="A123" s="101"/>
      <c r="B123" s="104"/>
      <c r="C123" s="105"/>
      <c r="D123" s="76" t="s">
        <v>118</v>
      </c>
      <c r="E123" s="16">
        <f>SUM(E121:E122)</f>
        <v>850</v>
      </c>
    </row>
    <row r="124" spans="1:5" ht="15">
      <c r="A124" s="101"/>
      <c r="B124" s="104"/>
      <c r="C124" s="105"/>
      <c r="D124" s="105"/>
      <c r="E124" s="74"/>
    </row>
    <row r="125" spans="1:5" ht="15">
      <c r="A125" s="14" t="s">
        <v>65</v>
      </c>
      <c r="B125" s="164" t="s">
        <v>208</v>
      </c>
      <c r="C125" s="165"/>
      <c r="D125" s="165"/>
      <c r="E125" s="166"/>
    </row>
    <row r="126" spans="1:5" ht="15">
      <c r="A126" s="107">
        <v>274</v>
      </c>
      <c r="B126" s="120" t="s">
        <v>209</v>
      </c>
      <c r="C126" s="108">
        <v>42019</v>
      </c>
      <c r="D126" s="108">
        <v>42369</v>
      </c>
      <c r="E126" s="122">
        <v>200</v>
      </c>
    </row>
    <row r="127" spans="1:5" ht="15">
      <c r="A127" s="107">
        <v>275</v>
      </c>
      <c r="B127" s="120" t="s">
        <v>66</v>
      </c>
      <c r="C127" s="108">
        <v>42019</v>
      </c>
      <c r="D127" s="108">
        <v>42369</v>
      </c>
      <c r="E127" s="122">
        <v>280</v>
      </c>
    </row>
    <row r="128" spans="1:5" ht="15">
      <c r="A128" s="107">
        <v>276</v>
      </c>
      <c r="B128" s="120" t="s">
        <v>67</v>
      </c>
      <c r="C128" s="108">
        <v>42019</v>
      </c>
      <c r="D128" s="108">
        <v>42369</v>
      </c>
      <c r="E128" s="122">
        <v>600</v>
      </c>
    </row>
    <row r="129" spans="1:5" ht="15">
      <c r="A129" s="107">
        <v>277</v>
      </c>
      <c r="B129" s="120" t="s">
        <v>68</v>
      </c>
      <c r="C129" s="108">
        <v>42332</v>
      </c>
      <c r="D129" s="108">
        <v>42333</v>
      </c>
      <c r="E129" s="122">
        <v>1200</v>
      </c>
    </row>
    <row r="130" spans="1:5" ht="15">
      <c r="A130" s="107">
        <v>278</v>
      </c>
      <c r="B130" s="120" t="s">
        <v>69</v>
      </c>
      <c r="C130" s="108">
        <v>42019</v>
      </c>
      <c r="D130" s="108">
        <v>42369</v>
      </c>
      <c r="E130" s="122">
        <v>2700</v>
      </c>
    </row>
    <row r="131" spans="1:5" ht="15">
      <c r="A131" s="107">
        <v>279</v>
      </c>
      <c r="B131" s="120" t="s">
        <v>70</v>
      </c>
      <c r="C131" s="108">
        <v>42019</v>
      </c>
      <c r="D131" s="108">
        <v>42369</v>
      </c>
      <c r="E131" s="122">
        <v>2800</v>
      </c>
    </row>
    <row r="132" spans="1:5" ht="15">
      <c r="A132" s="107">
        <v>280</v>
      </c>
      <c r="B132" s="120" t="s">
        <v>71</v>
      </c>
      <c r="C132" s="108">
        <v>42019</v>
      </c>
      <c r="D132" s="108">
        <v>42369</v>
      </c>
      <c r="E132" s="122">
        <v>600</v>
      </c>
    </row>
    <row r="133" spans="1:5" ht="15">
      <c r="A133" s="107">
        <v>281</v>
      </c>
      <c r="B133" s="120" t="s">
        <v>230</v>
      </c>
      <c r="C133" s="99">
        <v>42019</v>
      </c>
      <c r="D133" s="99">
        <v>42369</v>
      </c>
      <c r="E133" s="122">
        <v>160</v>
      </c>
    </row>
    <row r="134" spans="1:5" ht="15">
      <c r="A134" s="101"/>
      <c r="B134" s="124"/>
      <c r="C134" s="125"/>
      <c r="D134" s="90" t="s">
        <v>118</v>
      </c>
      <c r="E134" s="72">
        <f>SUM(E126:E133)</f>
        <v>8540</v>
      </c>
    </row>
    <row r="135" spans="1:5" ht="15">
      <c r="A135" s="101"/>
      <c r="B135" s="104"/>
      <c r="C135" s="105"/>
      <c r="D135" s="105"/>
      <c r="E135" s="106"/>
    </row>
    <row r="136" spans="1:5" ht="15">
      <c r="A136" s="14" t="s">
        <v>73</v>
      </c>
      <c r="B136" s="154" t="s">
        <v>72</v>
      </c>
      <c r="C136" s="154"/>
      <c r="D136" s="154"/>
      <c r="E136" s="155"/>
    </row>
    <row r="137" spans="1:5" ht="15">
      <c r="A137" s="107">
        <v>282</v>
      </c>
      <c r="B137" s="97" t="s">
        <v>161</v>
      </c>
      <c r="C137" s="108">
        <v>42115</v>
      </c>
      <c r="D137" s="108">
        <v>42117</v>
      </c>
      <c r="E137" s="100">
        <v>1400</v>
      </c>
    </row>
    <row r="138" spans="1:5" ht="15">
      <c r="A138" s="107">
        <v>283</v>
      </c>
      <c r="B138" s="97" t="s">
        <v>169</v>
      </c>
      <c r="C138" s="108">
        <v>42332</v>
      </c>
      <c r="D138" s="108">
        <v>42334</v>
      </c>
      <c r="E138" s="100">
        <v>500</v>
      </c>
    </row>
    <row r="139" spans="1:5" ht="15">
      <c r="A139" s="107">
        <v>284</v>
      </c>
      <c r="B139" s="97" t="s">
        <v>230</v>
      </c>
      <c r="C139" s="99">
        <v>42019</v>
      </c>
      <c r="D139" s="99">
        <v>42369</v>
      </c>
      <c r="E139" s="127">
        <v>150</v>
      </c>
    </row>
    <row r="140" spans="1:5" ht="15">
      <c r="A140" s="101"/>
      <c r="B140" s="104"/>
      <c r="C140" s="105"/>
      <c r="D140" s="76" t="s">
        <v>118</v>
      </c>
      <c r="E140" s="16">
        <f>SUM(E137:E139)</f>
        <v>2050</v>
      </c>
    </row>
    <row r="141" spans="1:5" ht="15">
      <c r="A141" s="101"/>
      <c r="B141" s="104"/>
      <c r="C141" s="105"/>
      <c r="D141" s="105"/>
      <c r="E141" s="74"/>
    </row>
    <row r="142" spans="1:5" ht="15">
      <c r="A142" s="14" t="s">
        <v>221</v>
      </c>
      <c r="B142" s="156" t="s">
        <v>203</v>
      </c>
      <c r="C142" s="157"/>
      <c r="D142" s="157"/>
      <c r="E142" s="158"/>
    </row>
    <row r="143" spans="1:5" ht="15">
      <c r="A143" s="107">
        <v>285</v>
      </c>
      <c r="B143" s="97" t="s">
        <v>202</v>
      </c>
      <c r="C143" s="99">
        <v>42019</v>
      </c>
      <c r="D143" s="99">
        <v>42369</v>
      </c>
      <c r="E143" s="100">
        <v>200</v>
      </c>
    </row>
    <row r="144" spans="1:5" ht="15">
      <c r="A144" s="107">
        <v>286</v>
      </c>
      <c r="B144" s="97" t="s">
        <v>230</v>
      </c>
      <c r="C144" s="99">
        <v>42019</v>
      </c>
      <c r="D144" s="99">
        <v>42369</v>
      </c>
      <c r="E144" s="127">
        <v>150</v>
      </c>
    </row>
    <row r="145" spans="1:5" ht="15">
      <c r="A145" s="101"/>
      <c r="B145" s="104"/>
      <c r="C145" s="105"/>
      <c r="D145" s="76" t="s">
        <v>118</v>
      </c>
      <c r="E145" s="16">
        <v>350</v>
      </c>
    </row>
    <row r="146" spans="1:5" ht="15">
      <c r="A146" s="101"/>
      <c r="B146" s="104"/>
      <c r="C146" s="105"/>
      <c r="D146" s="105"/>
      <c r="E146" s="106"/>
    </row>
    <row r="147" spans="1:5" ht="15">
      <c r="A147" s="14" t="s">
        <v>237</v>
      </c>
      <c r="B147" s="154" t="s">
        <v>238</v>
      </c>
      <c r="C147" s="154"/>
      <c r="D147" s="154"/>
      <c r="E147" s="155"/>
    </row>
    <row r="148" spans="1:5" ht="15">
      <c r="A148" s="107">
        <v>287</v>
      </c>
      <c r="B148" s="97" t="s">
        <v>233</v>
      </c>
      <c r="C148" s="99">
        <v>42019</v>
      </c>
      <c r="D148" s="99">
        <v>42369</v>
      </c>
      <c r="E148" s="100">
        <v>150</v>
      </c>
    </row>
    <row r="149" spans="1:5" ht="15">
      <c r="A149" s="101"/>
      <c r="B149" s="104"/>
      <c r="C149" s="105"/>
      <c r="D149" s="75" t="s">
        <v>118</v>
      </c>
      <c r="E149" s="15">
        <f>SUM(E148:E148)</f>
        <v>150</v>
      </c>
    </row>
    <row r="150" spans="1:5" ht="15">
      <c r="A150" s="101"/>
      <c r="B150" s="104"/>
      <c r="C150" s="105"/>
      <c r="D150" s="105"/>
      <c r="E150" s="106"/>
    </row>
    <row r="151" spans="1:5" ht="15">
      <c r="A151" s="14" t="s">
        <v>75</v>
      </c>
      <c r="B151" s="156" t="s">
        <v>74</v>
      </c>
      <c r="C151" s="157"/>
      <c r="D151" s="157"/>
      <c r="E151" s="158"/>
    </row>
    <row r="152" spans="1:5" ht="15">
      <c r="A152" s="107">
        <v>288</v>
      </c>
      <c r="B152" s="97" t="s">
        <v>173</v>
      </c>
      <c r="C152" s="108">
        <v>42135</v>
      </c>
      <c r="D152" s="108">
        <v>42155</v>
      </c>
      <c r="E152" s="100">
        <v>100</v>
      </c>
    </row>
    <row r="153" spans="1:5" ht="15">
      <c r="A153" s="107">
        <v>289</v>
      </c>
      <c r="B153" s="97" t="s">
        <v>230</v>
      </c>
      <c r="C153" s="99">
        <v>42019</v>
      </c>
      <c r="D153" s="99">
        <v>42369</v>
      </c>
      <c r="E153" s="127">
        <v>150</v>
      </c>
    </row>
    <row r="154" spans="1:5" ht="15.75" customHeight="1">
      <c r="A154" s="101"/>
      <c r="B154" s="104"/>
      <c r="C154" s="105"/>
      <c r="D154" s="76" t="s">
        <v>118</v>
      </c>
      <c r="E154" s="16">
        <v>250</v>
      </c>
    </row>
    <row r="155" spans="1:5" ht="15">
      <c r="A155" s="101"/>
      <c r="B155" s="104"/>
      <c r="C155" s="105"/>
      <c r="D155" s="105"/>
      <c r="E155" s="106"/>
    </row>
    <row r="156" spans="1:5" ht="15">
      <c r="A156" s="14" t="s">
        <v>119</v>
      </c>
      <c r="B156" s="156" t="s">
        <v>76</v>
      </c>
      <c r="C156" s="157"/>
      <c r="D156" s="157"/>
      <c r="E156" s="158"/>
    </row>
    <row r="157" spans="1:5" ht="15">
      <c r="A157" s="107">
        <v>290</v>
      </c>
      <c r="B157" s="131" t="s">
        <v>168</v>
      </c>
      <c r="C157" s="108">
        <v>42051</v>
      </c>
      <c r="D157" s="108">
        <v>42155</v>
      </c>
      <c r="E157" s="134">
        <v>500</v>
      </c>
    </row>
    <row r="158" spans="1:5" ht="15">
      <c r="A158" s="107">
        <v>291</v>
      </c>
      <c r="B158" s="131" t="s">
        <v>230</v>
      </c>
      <c r="C158" s="99">
        <v>42019</v>
      </c>
      <c r="D158" s="99">
        <v>42369</v>
      </c>
      <c r="E158" s="135">
        <v>150</v>
      </c>
    </row>
    <row r="159" spans="1:5" ht="15">
      <c r="A159" s="101"/>
      <c r="B159" s="104"/>
      <c r="C159" s="105"/>
      <c r="D159" s="76" t="s">
        <v>118</v>
      </c>
      <c r="E159" s="16">
        <v>650</v>
      </c>
    </row>
    <row r="160" spans="1:5" ht="15">
      <c r="A160" s="101"/>
      <c r="B160" s="104"/>
      <c r="C160" s="105"/>
      <c r="D160" s="105"/>
      <c r="E160" s="106"/>
    </row>
    <row r="161" spans="1:5" ht="15">
      <c r="A161" s="14" t="s">
        <v>78</v>
      </c>
      <c r="B161" s="154" t="s">
        <v>77</v>
      </c>
      <c r="C161" s="154"/>
      <c r="D161" s="154"/>
      <c r="E161" s="155"/>
    </row>
    <row r="162" spans="1:5" ht="15">
      <c r="A162" s="107">
        <v>292</v>
      </c>
      <c r="B162" s="131" t="s">
        <v>179</v>
      </c>
      <c r="C162" s="108">
        <v>42339</v>
      </c>
      <c r="D162" s="108">
        <v>42348</v>
      </c>
      <c r="E162" s="132">
        <v>400</v>
      </c>
    </row>
    <row r="163" spans="1:5" ht="15">
      <c r="A163" s="107">
        <v>293</v>
      </c>
      <c r="B163" s="97" t="s">
        <v>165</v>
      </c>
      <c r="C163" s="108">
        <v>42132</v>
      </c>
      <c r="D163" s="108">
        <v>42135</v>
      </c>
      <c r="E163" s="100">
        <v>500</v>
      </c>
    </row>
    <row r="164" spans="1:5" ht="15">
      <c r="A164" s="107">
        <v>294</v>
      </c>
      <c r="B164" s="97" t="s">
        <v>151</v>
      </c>
      <c r="C164" s="108">
        <v>42296</v>
      </c>
      <c r="D164" s="108">
        <v>42327</v>
      </c>
      <c r="E164" s="100">
        <v>500</v>
      </c>
    </row>
    <row r="165" spans="1:5" ht="15">
      <c r="A165" s="119">
        <v>295</v>
      </c>
      <c r="B165" s="97" t="s">
        <v>153</v>
      </c>
      <c r="C165" s="108">
        <v>42061</v>
      </c>
      <c r="D165" s="108">
        <v>42068</v>
      </c>
      <c r="E165" s="100">
        <v>600</v>
      </c>
    </row>
    <row r="166" spans="1:5" ht="15">
      <c r="A166" s="119">
        <v>296</v>
      </c>
      <c r="B166" s="97" t="s">
        <v>230</v>
      </c>
      <c r="C166" s="99">
        <v>42019</v>
      </c>
      <c r="D166" s="99">
        <v>42369</v>
      </c>
      <c r="E166" s="100">
        <v>160</v>
      </c>
    </row>
    <row r="167" spans="1:5" ht="15">
      <c r="A167" s="101"/>
      <c r="B167" s="104"/>
      <c r="C167" s="105"/>
      <c r="D167" s="76" t="s">
        <v>118</v>
      </c>
      <c r="E167" s="15">
        <f>SUM(E162:E166)</f>
        <v>2160</v>
      </c>
    </row>
    <row r="168" spans="1:5" ht="15">
      <c r="A168" s="101"/>
      <c r="B168" s="104"/>
      <c r="C168" s="105"/>
      <c r="D168" s="105"/>
      <c r="E168" s="106"/>
    </row>
    <row r="169" spans="1:5" ht="15">
      <c r="A169" s="14" t="s">
        <v>80</v>
      </c>
      <c r="B169" s="156" t="s">
        <v>79</v>
      </c>
      <c r="C169" s="157"/>
      <c r="D169" s="157"/>
      <c r="E169" s="158"/>
    </row>
    <row r="170" spans="1:5" ht="15">
      <c r="A170" s="107">
        <v>297</v>
      </c>
      <c r="B170" s="131" t="s">
        <v>207</v>
      </c>
      <c r="C170" s="136">
        <v>42019</v>
      </c>
      <c r="D170" s="136">
        <v>42369</v>
      </c>
      <c r="E170" s="134">
        <v>400</v>
      </c>
    </row>
    <row r="171" spans="1:5" ht="15">
      <c r="A171" s="107">
        <v>298</v>
      </c>
      <c r="B171" s="97" t="s">
        <v>154</v>
      </c>
      <c r="C171" s="137">
        <v>42089</v>
      </c>
      <c r="D171" s="137">
        <v>42090</v>
      </c>
      <c r="E171" s="138">
        <v>480</v>
      </c>
    </row>
    <row r="172" spans="1:5" ht="15">
      <c r="A172" s="107">
        <v>299</v>
      </c>
      <c r="B172" s="97" t="s">
        <v>210</v>
      </c>
      <c r="C172" s="136">
        <v>42019</v>
      </c>
      <c r="D172" s="136">
        <v>42369</v>
      </c>
      <c r="E172" s="138">
        <v>300</v>
      </c>
    </row>
    <row r="173" spans="1:5" ht="15">
      <c r="A173" s="119">
        <v>300</v>
      </c>
      <c r="B173" s="97" t="s">
        <v>81</v>
      </c>
      <c r="C173" s="137">
        <v>42116</v>
      </c>
      <c r="D173" s="137">
        <v>42117</v>
      </c>
      <c r="E173" s="138">
        <v>950</v>
      </c>
    </row>
    <row r="174" spans="1:5" ht="15">
      <c r="A174" s="119">
        <v>301</v>
      </c>
      <c r="B174" s="97" t="s">
        <v>230</v>
      </c>
      <c r="C174" s="99">
        <v>42019</v>
      </c>
      <c r="D174" s="99">
        <v>42369</v>
      </c>
      <c r="E174" s="138">
        <v>150</v>
      </c>
    </row>
    <row r="175" spans="1:5" ht="15">
      <c r="A175" s="101"/>
      <c r="B175" s="104"/>
      <c r="C175" s="105"/>
      <c r="D175" s="76" t="s">
        <v>118</v>
      </c>
      <c r="E175" s="15">
        <f>SUM(E170:E174)</f>
        <v>2280</v>
      </c>
    </row>
    <row r="176" spans="1:5" ht="15">
      <c r="A176" s="101"/>
      <c r="B176" s="104"/>
      <c r="C176" s="105"/>
      <c r="D176" s="139"/>
      <c r="E176" s="74"/>
    </row>
    <row r="177" spans="1:5" ht="15">
      <c r="A177" s="14" t="s">
        <v>239</v>
      </c>
      <c r="B177" s="154" t="s">
        <v>240</v>
      </c>
      <c r="C177" s="154"/>
      <c r="D177" s="154"/>
      <c r="E177" s="155"/>
    </row>
    <row r="178" spans="1:5" ht="15">
      <c r="A178" s="107">
        <v>302</v>
      </c>
      <c r="B178" s="97" t="s">
        <v>233</v>
      </c>
      <c r="C178" s="99">
        <v>42019</v>
      </c>
      <c r="D178" s="99">
        <v>42369</v>
      </c>
      <c r="E178" s="100">
        <v>150</v>
      </c>
    </row>
    <row r="179" spans="1:5" ht="15">
      <c r="A179" s="101"/>
      <c r="B179" s="104"/>
      <c r="C179" s="105"/>
      <c r="D179" s="75" t="s">
        <v>118</v>
      </c>
      <c r="E179" s="15">
        <f>SUM(E178:E178)</f>
        <v>150</v>
      </c>
    </row>
    <row r="180" spans="1:5" ht="15">
      <c r="A180" s="101"/>
      <c r="B180" s="104"/>
      <c r="C180" s="105"/>
      <c r="D180" s="105"/>
      <c r="E180" s="106"/>
    </row>
    <row r="181" spans="1:5" ht="15">
      <c r="A181" s="14" t="s">
        <v>83</v>
      </c>
      <c r="B181" s="156" t="s">
        <v>82</v>
      </c>
      <c r="C181" s="157"/>
      <c r="D181" s="157"/>
      <c r="E181" s="158"/>
    </row>
    <row r="182" spans="1:5" ht="15">
      <c r="A182" s="107">
        <v>303</v>
      </c>
      <c r="B182" s="97" t="s">
        <v>84</v>
      </c>
      <c r="C182" s="108">
        <v>42326</v>
      </c>
      <c r="D182" s="108">
        <v>42328</v>
      </c>
      <c r="E182" s="100">
        <v>900</v>
      </c>
    </row>
    <row r="183" spans="1:5" ht="15">
      <c r="A183" s="107">
        <v>304</v>
      </c>
      <c r="B183" s="97" t="s">
        <v>85</v>
      </c>
      <c r="C183" s="108">
        <v>42066</v>
      </c>
      <c r="D183" s="108">
        <v>42068</v>
      </c>
      <c r="E183" s="100">
        <v>700</v>
      </c>
    </row>
    <row r="184" spans="1:5" ht="15">
      <c r="A184" s="107">
        <v>305</v>
      </c>
      <c r="B184" s="97" t="s">
        <v>86</v>
      </c>
      <c r="C184" s="108">
        <v>42019</v>
      </c>
      <c r="D184" s="108">
        <v>42369</v>
      </c>
      <c r="E184" s="100">
        <v>1100</v>
      </c>
    </row>
    <row r="185" spans="1:5" ht="15">
      <c r="A185" s="107">
        <v>306</v>
      </c>
      <c r="B185" s="97" t="s">
        <v>87</v>
      </c>
      <c r="C185" s="108">
        <v>42019</v>
      </c>
      <c r="D185" s="108">
        <v>42369</v>
      </c>
      <c r="E185" s="100">
        <v>1050</v>
      </c>
    </row>
    <row r="186" spans="1:5" ht="15">
      <c r="A186" s="107">
        <v>307</v>
      </c>
      <c r="B186" s="97" t="s">
        <v>88</v>
      </c>
      <c r="C186" s="108">
        <v>42019</v>
      </c>
      <c r="D186" s="108">
        <v>42369</v>
      </c>
      <c r="E186" s="100">
        <v>800</v>
      </c>
    </row>
    <row r="187" spans="1:5" ht="15">
      <c r="A187" s="107">
        <v>308</v>
      </c>
      <c r="B187" s="97" t="s">
        <v>155</v>
      </c>
      <c r="C187" s="108">
        <v>42118</v>
      </c>
      <c r="D187" s="108">
        <v>42120</v>
      </c>
      <c r="E187" s="100">
        <v>12500</v>
      </c>
    </row>
    <row r="188" spans="1:5" ht="15">
      <c r="A188" s="107">
        <v>309</v>
      </c>
      <c r="B188" s="97" t="s">
        <v>216</v>
      </c>
      <c r="C188" s="108">
        <v>42019</v>
      </c>
      <c r="D188" s="108">
        <v>42185</v>
      </c>
      <c r="E188" s="100">
        <v>1500</v>
      </c>
    </row>
    <row r="189" spans="1:5" ht="15">
      <c r="A189" s="107">
        <v>310</v>
      </c>
      <c r="B189" s="97" t="s">
        <v>152</v>
      </c>
      <c r="C189" s="108">
        <v>42350</v>
      </c>
      <c r="D189" s="108">
        <v>42351</v>
      </c>
      <c r="E189" s="100">
        <v>1000</v>
      </c>
    </row>
    <row r="190" spans="1:5" ht="15">
      <c r="A190" s="107">
        <v>311</v>
      </c>
      <c r="B190" s="97" t="s">
        <v>230</v>
      </c>
      <c r="C190" s="99">
        <v>42019</v>
      </c>
      <c r="D190" s="99">
        <v>42369</v>
      </c>
      <c r="E190" s="127">
        <v>160</v>
      </c>
    </row>
    <row r="191" spans="1:5" ht="15">
      <c r="A191" s="101"/>
      <c r="B191" s="104"/>
      <c r="C191" s="105"/>
      <c r="D191" s="76" t="s">
        <v>118</v>
      </c>
      <c r="E191" s="16">
        <f>SUM(E182:E190)</f>
        <v>19710</v>
      </c>
    </row>
    <row r="192" spans="1:5" ht="15">
      <c r="A192" s="101"/>
      <c r="B192" s="104"/>
      <c r="C192" s="105"/>
      <c r="D192" s="105"/>
      <c r="E192" s="106"/>
    </row>
    <row r="193" spans="1:5" ht="15">
      <c r="A193" s="14" t="s">
        <v>90</v>
      </c>
      <c r="B193" s="156" t="s">
        <v>89</v>
      </c>
      <c r="C193" s="157"/>
      <c r="D193" s="157"/>
      <c r="E193" s="158"/>
    </row>
    <row r="194" spans="1:5" ht="15">
      <c r="A194" s="107">
        <v>312</v>
      </c>
      <c r="B194" s="97" t="s">
        <v>91</v>
      </c>
      <c r="C194" s="108">
        <v>42135</v>
      </c>
      <c r="D194" s="108">
        <v>42136</v>
      </c>
      <c r="E194" s="100">
        <v>900</v>
      </c>
    </row>
    <row r="195" spans="1:5" ht="15">
      <c r="A195" s="107">
        <v>313</v>
      </c>
      <c r="B195" s="97" t="s">
        <v>92</v>
      </c>
      <c r="C195" s="108">
        <v>42116</v>
      </c>
      <c r="D195" s="108">
        <v>42117</v>
      </c>
      <c r="E195" s="100">
        <v>1500</v>
      </c>
    </row>
    <row r="196" spans="1:5" ht="15">
      <c r="A196" s="107">
        <v>314</v>
      </c>
      <c r="B196" s="97" t="s">
        <v>230</v>
      </c>
      <c r="C196" s="99">
        <v>42019</v>
      </c>
      <c r="D196" s="99">
        <v>42369</v>
      </c>
      <c r="E196" s="127">
        <v>150</v>
      </c>
    </row>
    <row r="197" spans="1:5" ht="15">
      <c r="A197" s="101"/>
      <c r="B197" s="104"/>
      <c r="C197" s="105"/>
      <c r="D197" s="76" t="s">
        <v>118</v>
      </c>
      <c r="E197" s="16">
        <f>SUM(E194:E196)</f>
        <v>2550</v>
      </c>
    </row>
    <row r="198" spans="1:5" ht="15">
      <c r="A198" s="101"/>
      <c r="B198" s="104"/>
      <c r="C198" s="105"/>
      <c r="D198" s="105"/>
      <c r="E198" s="106"/>
    </row>
    <row r="199" spans="1:5" ht="15">
      <c r="A199" s="14" t="s">
        <v>94</v>
      </c>
      <c r="B199" s="156" t="s">
        <v>93</v>
      </c>
      <c r="C199" s="157"/>
      <c r="D199" s="157"/>
      <c r="E199" s="158"/>
    </row>
    <row r="200" spans="1:5" ht="15">
      <c r="A200" s="107">
        <v>315</v>
      </c>
      <c r="B200" s="97" t="s">
        <v>148</v>
      </c>
      <c r="C200" s="108">
        <v>42019</v>
      </c>
      <c r="D200" s="108">
        <v>42369</v>
      </c>
      <c r="E200" s="100">
        <v>1100</v>
      </c>
    </row>
    <row r="201" spans="1:5" ht="15">
      <c r="A201" s="107">
        <v>316</v>
      </c>
      <c r="B201" s="97" t="s">
        <v>166</v>
      </c>
      <c r="C201" s="108">
        <v>42143</v>
      </c>
      <c r="D201" s="108">
        <v>42145</v>
      </c>
      <c r="E201" s="100">
        <v>900</v>
      </c>
    </row>
    <row r="202" spans="1:5" ht="15">
      <c r="A202" s="107">
        <v>317</v>
      </c>
      <c r="B202" s="97" t="s">
        <v>95</v>
      </c>
      <c r="C202" s="108">
        <v>42339</v>
      </c>
      <c r="D202" s="108">
        <v>42353</v>
      </c>
      <c r="E202" s="100">
        <v>750</v>
      </c>
    </row>
    <row r="203" spans="1:5" ht="15">
      <c r="A203" s="107">
        <v>318</v>
      </c>
      <c r="B203" s="97" t="s">
        <v>96</v>
      </c>
      <c r="C203" s="108">
        <v>42297</v>
      </c>
      <c r="D203" s="108">
        <v>42308</v>
      </c>
      <c r="E203" s="100">
        <v>500</v>
      </c>
    </row>
    <row r="204" spans="1:5" ht="15">
      <c r="A204" s="107">
        <v>319</v>
      </c>
      <c r="B204" s="97" t="s">
        <v>157</v>
      </c>
      <c r="C204" s="108">
        <v>42064</v>
      </c>
      <c r="D204" s="108">
        <v>42094</v>
      </c>
      <c r="E204" s="100">
        <v>700</v>
      </c>
    </row>
    <row r="205" spans="1:5" ht="15">
      <c r="A205" s="107">
        <v>320</v>
      </c>
      <c r="B205" s="97" t="s">
        <v>147</v>
      </c>
      <c r="C205" s="108">
        <v>42019</v>
      </c>
      <c r="D205" s="108">
        <v>42369</v>
      </c>
      <c r="E205" s="100">
        <v>2300</v>
      </c>
    </row>
    <row r="206" spans="1:5" ht="15">
      <c r="A206" s="107">
        <v>321</v>
      </c>
      <c r="B206" s="97" t="s">
        <v>97</v>
      </c>
      <c r="C206" s="108">
        <v>42129</v>
      </c>
      <c r="D206" s="108">
        <v>42139</v>
      </c>
      <c r="E206" s="100">
        <v>1350</v>
      </c>
    </row>
    <row r="207" spans="1:5" ht="15">
      <c r="A207" s="107">
        <v>322</v>
      </c>
      <c r="B207" s="97" t="s">
        <v>97</v>
      </c>
      <c r="C207" s="108">
        <v>42073</v>
      </c>
      <c r="D207" s="108">
        <v>42091</v>
      </c>
      <c r="E207" s="100">
        <v>600</v>
      </c>
    </row>
    <row r="208" spans="1:5" ht="15">
      <c r="A208" s="107">
        <v>323</v>
      </c>
      <c r="B208" s="97" t="s">
        <v>98</v>
      </c>
      <c r="C208" s="108">
        <v>42087</v>
      </c>
      <c r="D208" s="108">
        <v>42104</v>
      </c>
      <c r="E208" s="100">
        <v>700</v>
      </c>
    </row>
    <row r="209" spans="1:5" ht="15">
      <c r="A209" s="107">
        <v>324</v>
      </c>
      <c r="B209" s="97" t="s">
        <v>171</v>
      </c>
      <c r="C209" s="108">
        <v>42310</v>
      </c>
      <c r="D209" s="108">
        <v>42327</v>
      </c>
      <c r="E209" s="100">
        <v>900</v>
      </c>
    </row>
    <row r="210" spans="1:5" ht="15">
      <c r="A210" s="107">
        <v>325</v>
      </c>
      <c r="B210" s="97" t="s">
        <v>230</v>
      </c>
      <c r="C210" s="99">
        <v>42019</v>
      </c>
      <c r="D210" s="99">
        <v>42369</v>
      </c>
      <c r="E210" s="127">
        <v>160</v>
      </c>
    </row>
    <row r="211" spans="1:5" ht="15">
      <c r="A211" s="101"/>
      <c r="B211" s="104"/>
      <c r="C211" s="105"/>
      <c r="D211" s="76" t="s">
        <v>118</v>
      </c>
      <c r="E211" s="16">
        <f>SUM(E200:E210)</f>
        <v>9960</v>
      </c>
    </row>
    <row r="212" spans="1:5" ht="15">
      <c r="A212" s="101"/>
      <c r="B212" s="104"/>
      <c r="C212" s="105"/>
      <c r="D212" s="105"/>
      <c r="E212" s="106"/>
    </row>
    <row r="213" spans="1:5" ht="15">
      <c r="A213" s="14" t="s">
        <v>100</v>
      </c>
      <c r="B213" s="154" t="s">
        <v>99</v>
      </c>
      <c r="C213" s="154"/>
      <c r="D213" s="154"/>
      <c r="E213" s="155"/>
    </row>
    <row r="214" spans="1:5" ht="15">
      <c r="A214" s="107">
        <v>326</v>
      </c>
      <c r="B214" s="97" t="s">
        <v>224</v>
      </c>
      <c r="C214" s="108">
        <v>42095</v>
      </c>
      <c r="D214" s="108">
        <v>42139</v>
      </c>
      <c r="E214" s="100">
        <v>2000</v>
      </c>
    </row>
    <row r="215" spans="1:5" ht="15">
      <c r="A215" s="107">
        <v>327</v>
      </c>
      <c r="B215" s="97" t="s">
        <v>162</v>
      </c>
      <c r="C215" s="108">
        <v>42296</v>
      </c>
      <c r="D215" s="108">
        <v>42300</v>
      </c>
      <c r="E215" s="100">
        <v>1000</v>
      </c>
    </row>
    <row r="216" spans="1:5" ht="15">
      <c r="A216" s="107">
        <v>328</v>
      </c>
      <c r="B216" s="97" t="s">
        <v>101</v>
      </c>
      <c r="C216" s="108">
        <v>42323</v>
      </c>
      <c r="D216" s="108">
        <v>42353</v>
      </c>
      <c r="E216" s="100">
        <v>630</v>
      </c>
    </row>
    <row r="217" spans="1:5" ht="15">
      <c r="A217" s="107">
        <v>329</v>
      </c>
      <c r="B217" s="97" t="s">
        <v>213</v>
      </c>
      <c r="C217" s="99">
        <v>42019</v>
      </c>
      <c r="D217" s="99">
        <v>42369</v>
      </c>
      <c r="E217" s="127">
        <v>600</v>
      </c>
    </row>
    <row r="218" spans="1:5" ht="15">
      <c r="A218" s="107">
        <v>330</v>
      </c>
      <c r="B218" s="97" t="s">
        <v>241</v>
      </c>
      <c r="C218" s="99">
        <v>42019</v>
      </c>
      <c r="D218" s="99">
        <v>42369</v>
      </c>
      <c r="E218" s="127">
        <v>500</v>
      </c>
    </row>
    <row r="219" spans="1:5" ht="15">
      <c r="A219" s="107">
        <v>331</v>
      </c>
      <c r="B219" s="97" t="s">
        <v>230</v>
      </c>
      <c r="C219" s="99">
        <v>42019</v>
      </c>
      <c r="D219" s="99">
        <v>42369</v>
      </c>
      <c r="E219" s="127">
        <v>160</v>
      </c>
    </row>
    <row r="220" spans="1:5" ht="15">
      <c r="A220" s="101"/>
      <c r="B220" s="104"/>
      <c r="C220" s="105"/>
      <c r="D220" s="76" t="s">
        <v>118</v>
      </c>
      <c r="E220" s="16">
        <f>SUM(E214:E219)</f>
        <v>4890</v>
      </c>
    </row>
    <row r="221" spans="1:5" ht="15">
      <c r="A221" s="101"/>
      <c r="B221" s="104"/>
      <c r="C221" s="105"/>
      <c r="D221" s="105"/>
      <c r="E221" s="106"/>
    </row>
    <row r="222" spans="1:5" ht="15">
      <c r="A222" s="14" t="s">
        <v>242</v>
      </c>
      <c r="B222" s="154" t="s">
        <v>243</v>
      </c>
      <c r="C222" s="154"/>
      <c r="D222" s="154"/>
      <c r="E222" s="155"/>
    </row>
    <row r="223" spans="1:5" ht="15">
      <c r="A223" s="107">
        <v>332</v>
      </c>
      <c r="B223" s="97" t="s">
        <v>233</v>
      </c>
      <c r="C223" s="99">
        <v>42019</v>
      </c>
      <c r="D223" s="99">
        <v>42369</v>
      </c>
      <c r="E223" s="100">
        <v>150</v>
      </c>
    </row>
    <row r="224" spans="1:5" ht="15">
      <c r="A224" s="101"/>
      <c r="B224" s="104"/>
      <c r="C224" s="105"/>
      <c r="D224" s="75" t="s">
        <v>118</v>
      </c>
      <c r="E224" s="15">
        <f>SUM(E223:E223)</f>
        <v>150</v>
      </c>
    </row>
    <row r="225" spans="1:5" ht="15">
      <c r="A225" s="101"/>
      <c r="B225" s="104"/>
      <c r="C225" s="105"/>
      <c r="D225" s="140"/>
      <c r="E225" s="73"/>
    </row>
    <row r="226" spans="1:5" ht="15">
      <c r="A226" s="44" t="s">
        <v>104</v>
      </c>
      <c r="B226" s="167" t="s">
        <v>103</v>
      </c>
      <c r="C226" s="167"/>
      <c r="D226" s="167"/>
      <c r="E226" s="168"/>
    </row>
    <row r="227" spans="1:5" ht="15">
      <c r="A227" s="107">
        <v>333</v>
      </c>
      <c r="B227" s="97" t="s">
        <v>105</v>
      </c>
      <c r="C227" s="108">
        <v>42136</v>
      </c>
      <c r="D227" s="108">
        <v>42138</v>
      </c>
      <c r="E227" s="100">
        <v>400</v>
      </c>
    </row>
    <row r="228" spans="1:5" ht="15">
      <c r="A228" s="107">
        <v>334</v>
      </c>
      <c r="B228" s="97" t="s">
        <v>199</v>
      </c>
      <c r="C228" s="108">
        <v>42019</v>
      </c>
      <c r="D228" s="108">
        <v>42369</v>
      </c>
      <c r="E228" s="100">
        <v>200</v>
      </c>
    </row>
    <row r="229" spans="1:5" ht="15">
      <c r="A229" s="107">
        <v>335</v>
      </c>
      <c r="B229" s="79" t="s">
        <v>180</v>
      </c>
      <c r="C229" s="108">
        <v>42346</v>
      </c>
      <c r="D229" s="108">
        <v>42348</v>
      </c>
      <c r="E229" s="100">
        <v>400</v>
      </c>
    </row>
    <row r="230" spans="1:5" ht="15">
      <c r="A230" s="119">
        <v>336</v>
      </c>
      <c r="B230" s="97" t="s">
        <v>182</v>
      </c>
      <c r="C230" s="108">
        <v>42036</v>
      </c>
      <c r="D230" s="108">
        <v>42185</v>
      </c>
      <c r="E230" s="100">
        <v>200</v>
      </c>
    </row>
    <row r="231" spans="1:5" ht="15">
      <c r="A231" s="119">
        <v>337</v>
      </c>
      <c r="B231" s="97" t="s">
        <v>230</v>
      </c>
      <c r="C231" s="99">
        <v>42019</v>
      </c>
      <c r="D231" s="99">
        <v>42369</v>
      </c>
      <c r="E231" s="127">
        <v>150</v>
      </c>
    </row>
    <row r="232" spans="1:5" ht="15">
      <c r="A232" s="101"/>
      <c r="B232" s="104"/>
      <c r="C232" s="105"/>
      <c r="D232" s="76" t="s">
        <v>118</v>
      </c>
      <c r="E232" s="16">
        <f>SUM(E227:E231)</f>
        <v>1350</v>
      </c>
    </row>
    <row r="233" spans="1:5" ht="15">
      <c r="A233" s="101"/>
      <c r="B233" s="104"/>
      <c r="C233" s="105"/>
      <c r="D233" s="105"/>
      <c r="E233" s="106"/>
    </row>
    <row r="234" spans="1:5" ht="15">
      <c r="A234" s="14" t="s">
        <v>107</v>
      </c>
      <c r="B234" s="154" t="s">
        <v>106</v>
      </c>
      <c r="C234" s="154"/>
      <c r="D234" s="154"/>
      <c r="E234" s="155"/>
    </row>
    <row r="235" spans="1:5" ht="15">
      <c r="A235" s="107">
        <v>338</v>
      </c>
      <c r="B235" s="131" t="s">
        <v>206</v>
      </c>
      <c r="C235" s="136">
        <v>42019</v>
      </c>
      <c r="D235" s="136">
        <v>42369</v>
      </c>
      <c r="E235" s="132">
        <v>250</v>
      </c>
    </row>
    <row r="236" spans="1:7" ht="15">
      <c r="A236" s="107">
        <v>339</v>
      </c>
      <c r="B236" s="97" t="s">
        <v>183</v>
      </c>
      <c r="C236" s="137">
        <v>42081</v>
      </c>
      <c r="D236" s="137">
        <v>42081</v>
      </c>
      <c r="E236" s="100">
        <v>600</v>
      </c>
      <c r="G236" s="124"/>
    </row>
    <row r="237" spans="1:7" ht="15">
      <c r="A237" s="107">
        <v>340</v>
      </c>
      <c r="B237" s="97" t="s">
        <v>230</v>
      </c>
      <c r="C237" s="99">
        <v>42019</v>
      </c>
      <c r="D237" s="99">
        <v>42369</v>
      </c>
      <c r="E237" s="100">
        <v>150</v>
      </c>
      <c r="G237" s="124"/>
    </row>
    <row r="238" spans="1:5" ht="15">
      <c r="A238" s="101"/>
      <c r="B238" s="104"/>
      <c r="C238" s="105"/>
      <c r="D238" s="76" t="s">
        <v>118</v>
      </c>
      <c r="E238" s="15">
        <f>SUM(E235:E237)</f>
        <v>1000</v>
      </c>
    </row>
    <row r="239" spans="1:5" ht="15">
      <c r="A239" s="101"/>
      <c r="B239" s="104"/>
      <c r="C239" s="105"/>
      <c r="D239" s="105"/>
      <c r="E239" s="106"/>
    </row>
    <row r="240" spans="1:5" ht="15">
      <c r="A240" s="14" t="s">
        <v>109</v>
      </c>
      <c r="B240" s="154" t="s">
        <v>108</v>
      </c>
      <c r="C240" s="154"/>
      <c r="D240" s="154"/>
      <c r="E240" s="155"/>
    </row>
    <row r="241" spans="1:5" ht="15">
      <c r="A241" s="107">
        <v>341</v>
      </c>
      <c r="B241" s="97" t="s">
        <v>159</v>
      </c>
      <c r="C241" s="108">
        <v>42058</v>
      </c>
      <c r="D241" s="108">
        <v>42170</v>
      </c>
      <c r="E241" s="100">
        <v>500</v>
      </c>
    </row>
    <row r="242" spans="1:5" ht="15">
      <c r="A242" s="107">
        <v>342</v>
      </c>
      <c r="B242" s="97" t="s">
        <v>110</v>
      </c>
      <c r="C242" s="108">
        <v>42289</v>
      </c>
      <c r="D242" s="108">
        <v>42359</v>
      </c>
      <c r="E242" s="100">
        <v>900</v>
      </c>
    </row>
    <row r="243" spans="1:5" ht="15">
      <c r="A243" s="107">
        <v>343</v>
      </c>
      <c r="B243" s="97" t="s">
        <v>111</v>
      </c>
      <c r="C243" s="108">
        <v>42072</v>
      </c>
      <c r="D243" s="108">
        <v>42154</v>
      </c>
      <c r="E243" s="100">
        <v>800</v>
      </c>
    </row>
    <row r="244" spans="1:5" ht="15">
      <c r="A244" s="107">
        <v>344</v>
      </c>
      <c r="B244" s="97" t="s">
        <v>230</v>
      </c>
      <c r="C244" s="99">
        <v>42019</v>
      </c>
      <c r="D244" s="99">
        <v>42369</v>
      </c>
      <c r="E244" s="100">
        <v>150</v>
      </c>
    </row>
    <row r="245" spans="1:5" ht="15">
      <c r="A245" s="101"/>
      <c r="B245" s="104"/>
      <c r="C245" s="105"/>
      <c r="D245" s="76" t="s">
        <v>118</v>
      </c>
      <c r="E245" s="15">
        <f>SUM(E241:E244)</f>
        <v>2350</v>
      </c>
    </row>
    <row r="246" spans="1:5" ht="15">
      <c r="A246" s="101"/>
      <c r="B246" s="104"/>
      <c r="C246" s="105"/>
      <c r="D246" s="105"/>
      <c r="E246" s="106"/>
    </row>
    <row r="247" spans="1:5" ht="15">
      <c r="A247" s="14" t="s">
        <v>113</v>
      </c>
      <c r="B247" s="154" t="s">
        <v>112</v>
      </c>
      <c r="C247" s="154"/>
      <c r="D247" s="154"/>
      <c r="E247" s="155"/>
    </row>
    <row r="248" spans="1:5" ht="15">
      <c r="A248" s="107">
        <v>345</v>
      </c>
      <c r="B248" s="97" t="s">
        <v>229</v>
      </c>
      <c r="C248" s="99">
        <v>42019</v>
      </c>
      <c r="D248" s="99">
        <v>42369</v>
      </c>
      <c r="E248" s="100">
        <v>1330</v>
      </c>
    </row>
    <row r="249" spans="1:5" ht="15">
      <c r="A249" s="107">
        <v>346</v>
      </c>
      <c r="B249" s="97" t="s">
        <v>228</v>
      </c>
      <c r="C249" s="99">
        <v>42019</v>
      </c>
      <c r="D249" s="99">
        <v>42369</v>
      </c>
      <c r="E249" s="100">
        <v>1950</v>
      </c>
    </row>
    <row r="250" spans="1:5" ht="15">
      <c r="A250" s="107">
        <v>347</v>
      </c>
      <c r="B250" s="97" t="s">
        <v>150</v>
      </c>
      <c r="C250" s="99">
        <v>42019</v>
      </c>
      <c r="D250" s="99">
        <v>42369</v>
      </c>
      <c r="E250" s="100">
        <v>600</v>
      </c>
    </row>
    <row r="251" spans="1:5" ht="15">
      <c r="A251" s="107">
        <v>348</v>
      </c>
      <c r="B251" s="97" t="s">
        <v>230</v>
      </c>
      <c r="C251" s="99">
        <v>42019</v>
      </c>
      <c r="D251" s="99">
        <v>42369</v>
      </c>
      <c r="E251" s="100">
        <v>150</v>
      </c>
    </row>
    <row r="252" spans="1:5" ht="15">
      <c r="A252" s="101"/>
      <c r="B252" s="104"/>
      <c r="C252" s="105"/>
      <c r="D252" s="75" t="s">
        <v>118</v>
      </c>
      <c r="E252" s="15">
        <f>SUM(E248:E251)</f>
        <v>4030</v>
      </c>
    </row>
    <row r="253" spans="1:5" ht="15">
      <c r="A253" s="101"/>
      <c r="B253" s="104"/>
      <c r="C253" s="105"/>
      <c r="D253" s="139"/>
      <c r="E253" s="74"/>
    </row>
    <row r="254" spans="1:5" ht="15">
      <c r="A254" s="14" t="s">
        <v>244</v>
      </c>
      <c r="B254" s="154" t="s">
        <v>245</v>
      </c>
      <c r="C254" s="154"/>
      <c r="D254" s="154"/>
      <c r="E254" s="155"/>
    </row>
    <row r="255" spans="1:5" ht="15">
      <c r="A255" s="107">
        <v>349</v>
      </c>
      <c r="B255" s="97" t="s">
        <v>233</v>
      </c>
      <c r="C255" s="99">
        <v>42019</v>
      </c>
      <c r="D255" s="99">
        <v>42369</v>
      </c>
      <c r="E255" s="100">
        <v>150</v>
      </c>
    </row>
    <row r="256" spans="1:5" ht="15">
      <c r="A256" s="101"/>
      <c r="B256" s="104"/>
      <c r="C256" s="105"/>
      <c r="D256" s="75" t="s">
        <v>118</v>
      </c>
      <c r="E256" s="15">
        <f>SUM(E255:E255)</f>
        <v>150</v>
      </c>
    </row>
    <row r="257" spans="1:5" ht="15">
      <c r="A257" s="101"/>
      <c r="B257" s="104"/>
      <c r="C257" s="105"/>
      <c r="D257" s="140"/>
      <c r="E257" s="73"/>
    </row>
    <row r="258" spans="1:5" ht="15">
      <c r="A258" s="14" t="s">
        <v>115</v>
      </c>
      <c r="B258" s="156" t="s">
        <v>114</v>
      </c>
      <c r="C258" s="157"/>
      <c r="D258" s="157"/>
      <c r="E258" s="158"/>
    </row>
    <row r="259" spans="1:5" ht="15">
      <c r="A259" s="107">
        <v>350</v>
      </c>
      <c r="B259" s="97" t="s">
        <v>167</v>
      </c>
      <c r="C259" s="108">
        <v>42019</v>
      </c>
      <c r="D259" s="108">
        <v>42369</v>
      </c>
      <c r="E259" s="100">
        <v>500</v>
      </c>
    </row>
    <row r="260" spans="1:5" ht="15">
      <c r="A260" s="107">
        <v>351</v>
      </c>
      <c r="B260" s="97" t="s">
        <v>230</v>
      </c>
      <c r="C260" s="99">
        <v>42019</v>
      </c>
      <c r="D260" s="99">
        <v>42369</v>
      </c>
      <c r="E260" s="100">
        <v>150</v>
      </c>
    </row>
    <row r="261" spans="1:5" ht="15">
      <c r="A261" s="101"/>
      <c r="B261" s="104"/>
      <c r="C261" s="105"/>
      <c r="D261" s="76" t="s">
        <v>118</v>
      </c>
      <c r="E261" s="15">
        <v>650</v>
      </c>
    </row>
    <row r="262" spans="1:5" ht="15">
      <c r="A262" s="101"/>
      <c r="B262" s="104"/>
      <c r="C262" s="105"/>
      <c r="D262" s="141"/>
      <c r="E262" s="73"/>
    </row>
    <row r="263" spans="1:6" ht="15.75" thickBot="1">
      <c r="A263" s="84">
        <v>352</v>
      </c>
      <c r="B263" s="85" t="s">
        <v>225</v>
      </c>
      <c r="C263" s="142">
        <v>42019</v>
      </c>
      <c r="D263" s="142">
        <v>42369</v>
      </c>
      <c r="E263" s="143">
        <f>((E264-(E7+E12+E22+E26+E30+E40+E50+E73+E84+E88+E93+E102+E108+E112+E118+E123+E134+E140+E145+E149+E154+E159+E167+E175+E179+E191+E197+E211+E220+E224+E232+E238+E245+E252+E256+E261)))</f>
        <v>10860</v>
      </c>
      <c r="F263" s="126"/>
    </row>
    <row r="264" spans="1:6" ht="15.75" thickBot="1">
      <c r="A264" s="144"/>
      <c r="B264" s="144"/>
      <c r="C264" s="145"/>
      <c r="D264" s="82" t="s">
        <v>118</v>
      </c>
      <c r="E264" s="83">
        <v>192500</v>
      </c>
      <c r="F264" s="126"/>
    </row>
    <row r="265" spans="1:6" ht="15">
      <c r="A265" s="126"/>
      <c r="B265" s="126"/>
      <c r="C265" s="146"/>
      <c r="F265" s="126"/>
    </row>
    <row r="266" spans="1:6" ht="15">
      <c r="A266" s="126"/>
      <c r="B266" s="126"/>
      <c r="C266" s="146"/>
      <c r="F266" s="126"/>
    </row>
    <row r="267" spans="1:6" ht="15">
      <c r="A267" s="126"/>
      <c r="B267" s="126"/>
      <c r="C267" s="146"/>
      <c r="F267" s="126"/>
    </row>
    <row r="268" spans="1:6" ht="15">
      <c r="A268" s="126"/>
      <c r="B268" s="126"/>
      <c r="C268" s="146"/>
      <c r="D268" s="146"/>
      <c r="E268" s="146"/>
      <c r="F268" s="126"/>
    </row>
  </sheetData>
  <sheetProtection/>
  <mergeCells count="37">
    <mergeCell ref="B258:E258"/>
    <mergeCell ref="B226:E226"/>
    <mergeCell ref="B234:E234"/>
    <mergeCell ref="B240:E240"/>
    <mergeCell ref="B247:E247"/>
    <mergeCell ref="B254:E254"/>
    <mergeCell ref="B151:E151"/>
    <mergeCell ref="B169:E169"/>
    <mergeCell ref="B177:E177"/>
    <mergeCell ref="B213:E213"/>
    <mergeCell ref="B222:E222"/>
    <mergeCell ref="B181:E181"/>
    <mergeCell ref="B193:E193"/>
    <mergeCell ref="B199:E199"/>
    <mergeCell ref="B161:E161"/>
    <mergeCell ref="B156:E156"/>
    <mergeCell ref="B120:E120"/>
    <mergeCell ref="B125:E125"/>
    <mergeCell ref="B136:E136"/>
    <mergeCell ref="B142:E142"/>
    <mergeCell ref="B147:E147"/>
    <mergeCell ref="B114:E114"/>
    <mergeCell ref="B95:E95"/>
    <mergeCell ref="B9:E9"/>
    <mergeCell ref="B14:E14"/>
    <mergeCell ref="B24:E24"/>
    <mergeCell ref="B28:E28"/>
    <mergeCell ref="B33:E33"/>
    <mergeCell ref="B42:E42"/>
    <mergeCell ref="B86:E86"/>
    <mergeCell ref="B104:E104"/>
    <mergeCell ref="A1:E1"/>
    <mergeCell ref="B52:E52"/>
    <mergeCell ref="B75:E75"/>
    <mergeCell ref="B90:E90"/>
    <mergeCell ref="B110:E110"/>
    <mergeCell ref="B3:E3"/>
  </mergeCells>
  <printOptions/>
  <pageMargins left="0.7" right="0.7" top="0.75" bottom="0.75" header="0.3" footer="0.3"/>
  <pageSetup fitToHeight="4" fitToWidth="2" horizontalDpi="600" verticalDpi="600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B29" sqref="B29"/>
    </sheetView>
  </sheetViews>
  <sheetFormatPr defaultColWidth="8.8515625" defaultRowHeight="15"/>
  <cols>
    <col min="1" max="1" width="10.28125" style="0" customWidth="1"/>
    <col min="2" max="2" width="50.8515625" style="0" customWidth="1"/>
    <col min="3" max="3" width="16.28125" style="46" customWidth="1"/>
    <col min="4" max="4" width="16.28125" style="0" customWidth="1"/>
    <col min="5" max="8" width="8.8515625" style="0" customWidth="1"/>
    <col min="9" max="9" width="14.7109375" style="0" customWidth="1"/>
  </cols>
  <sheetData>
    <row r="1" spans="1:7" ht="15">
      <c r="A1" s="17" t="s">
        <v>126</v>
      </c>
      <c r="B1" s="169" t="s">
        <v>247</v>
      </c>
      <c r="C1" s="169"/>
      <c r="D1" s="169"/>
      <c r="E1" s="170"/>
      <c r="F1" s="26"/>
      <c r="G1" s="26"/>
    </row>
    <row r="2" spans="1:7" ht="15">
      <c r="A2" s="23" t="s">
        <v>1</v>
      </c>
      <c r="B2" s="24" t="s">
        <v>2</v>
      </c>
      <c r="C2" s="54" t="s">
        <v>117</v>
      </c>
      <c r="D2" s="24" t="s">
        <v>4</v>
      </c>
      <c r="E2" s="25" t="s">
        <v>0</v>
      </c>
      <c r="F2" s="26"/>
      <c r="G2" s="26"/>
    </row>
    <row r="3" spans="1:7" ht="15">
      <c r="A3" s="27">
        <v>401</v>
      </c>
      <c r="B3" s="29" t="s">
        <v>246</v>
      </c>
      <c r="C3" s="56">
        <v>42019</v>
      </c>
      <c r="D3" s="56">
        <v>42369</v>
      </c>
      <c r="E3" s="30">
        <f>(0.65*E8)</f>
        <v>72150</v>
      </c>
      <c r="F3" s="43"/>
      <c r="G3" s="26"/>
    </row>
    <row r="4" spans="1:7" ht="15">
      <c r="A4" s="27">
        <v>402</v>
      </c>
      <c r="B4" s="29" t="s">
        <v>123</v>
      </c>
      <c r="C4" s="56">
        <v>42019</v>
      </c>
      <c r="D4" s="65">
        <v>42369</v>
      </c>
      <c r="E4" s="66">
        <f>(0.1*E8)</f>
        <v>11100</v>
      </c>
      <c r="F4" s="26"/>
      <c r="G4" s="26"/>
    </row>
    <row r="5" spans="1:11" ht="15">
      <c r="A5" s="28"/>
      <c r="B5" s="28"/>
      <c r="C5" s="69"/>
      <c r="D5" s="67" t="s">
        <v>118</v>
      </c>
      <c r="E5" s="68">
        <f>E3+E4</f>
        <v>83250</v>
      </c>
      <c r="F5" s="26"/>
      <c r="G5" s="64"/>
      <c r="H5" s="19"/>
      <c r="I5" s="20"/>
      <c r="J5" s="8"/>
      <c r="K5" s="8"/>
    </row>
    <row r="6" spans="1:11" ht="15">
      <c r="A6" s="28"/>
      <c r="B6" s="28"/>
      <c r="C6" s="69"/>
      <c r="D6" s="28"/>
      <c r="E6" s="63"/>
      <c r="F6" s="26"/>
      <c r="G6" s="28"/>
      <c r="H6" s="19"/>
      <c r="I6" s="20"/>
      <c r="J6" s="8"/>
      <c r="K6" s="8"/>
    </row>
    <row r="7" spans="1:7" ht="15.75" thickBot="1">
      <c r="A7" s="84">
        <v>403</v>
      </c>
      <c r="B7" s="86" t="s">
        <v>226</v>
      </c>
      <c r="C7" s="70">
        <v>42019</v>
      </c>
      <c r="D7" s="70">
        <v>42369</v>
      </c>
      <c r="E7" s="87">
        <f>(0.25*E8)</f>
        <v>27750</v>
      </c>
      <c r="F7" s="26"/>
      <c r="G7" s="26"/>
    </row>
    <row r="8" spans="1:11" ht="15.75" thickBot="1">
      <c r="A8" s="26"/>
      <c r="B8" s="26"/>
      <c r="C8" s="55"/>
      <c r="D8" s="89" t="s">
        <v>118</v>
      </c>
      <c r="E8" s="88">
        <f>111000</f>
        <v>111000</v>
      </c>
      <c r="F8" s="26"/>
      <c r="G8" s="28"/>
      <c r="H8" s="19"/>
      <c r="I8" s="20"/>
      <c r="J8" s="8"/>
      <c r="K8" s="8"/>
    </row>
    <row r="9" spans="1:11" ht="15">
      <c r="A9" s="26"/>
      <c r="B9" s="26"/>
      <c r="C9" s="55"/>
      <c r="D9" s="26"/>
      <c r="E9" s="26"/>
      <c r="F9" s="26"/>
      <c r="G9" s="28"/>
      <c r="H9" s="19"/>
      <c r="I9" s="20"/>
      <c r="J9" s="8"/>
      <c r="K9" s="8"/>
    </row>
    <row r="10" spans="1:11" ht="15">
      <c r="A10" s="26"/>
      <c r="B10" s="26"/>
      <c r="C10" s="55"/>
      <c r="D10" s="26"/>
      <c r="E10" s="26"/>
      <c r="F10" s="26"/>
      <c r="G10" s="28"/>
      <c r="H10" s="21"/>
      <c r="I10" s="22"/>
      <c r="J10" s="8"/>
      <c r="K10" s="8"/>
    </row>
    <row r="11" spans="7:11" ht="15">
      <c r="G11" s="8"/>
      <c r="H11" s="19"/>
      <c r="I11" s="20"/>
      <c r="J11" s="8"/>
      <c r="K11" s="8"/>
    </row>
    <row r="12" spans="7:11" ht="15">
      <c r="G12" s="8"/>
      <c r="H12" s="19"/>
      <c r="I12" s="20"/>
      <c r="J12" s="8"/>
      <c r="K12" s="8"/>
    </row>
    <row r="13" spans="7:11" ht="15">
      <c r="G13" s="8"/>
      <c r="H13" s="8"/>
      <c r="I13" s="8"/>
      <c r="J13" s="8"/>
      <c r="K13" s="8"/>
    </row>
    <row r="14" spans="7:11" ht="15">
      <c r="G14" s="8"/>
      <c r="H14" s="8"/>
      <c r="I14" s="8"/>
      <c r="J14" s="8"/>
      <c r="K14" s="8"/>
    </row>
    <row r="15" spans="7:11" ht="15">
      <c r="G15" s="8"/>
      <c r="H15" s="8"/>
      <c r="I15" s="8"/>
      <c r="J15" s="8"/>
      <c r="K15" s="8"/>
    </row>
    <row r="16" spans="7:11" ht="15">
      <c r="G16" s="8"/>
      <c r="H16" s="8"/>
      <c r="I16" s="8"/>
      <c r="J16" s="8"/>
      <c r="K16" s="8"/>
    </row>
    <row r="17" spans="7:11" ht="15">
      <c r="G17" s="8"/>
      <c r="H17" s="8"/>
      <c r="I17" s="8"/>
      <c r="J17" s="8"/>
      <c r="K17" s="8"/>
    </row>
    <row r="18" spans="7:11" ht="15">
      <c r="G18" s="8"/>
      <c r="H18" s="8"/>
      <c r="I18" s="8"/>
      <c r="J18" s="8"/>
      <c r="K18" s="8"/>
    </row>
    <row r="19" spans="7:11" ht="15">
      <c r="G19" s="8"/>
      <c r="H19" s="8"/>
      <c r="I19" s="8"/>
      <c r="J19" s="8"/>
      <c r="K19" s="8"/>
    </row>
    <row r="20" spans="7:11" ht="15">
      <c r="G20" s="8"/>
      <c r="H20" s="8"/>
      <c r="I20" s="8"/>
      <c r="J20" s="8"/>
      <c r="K20" s="8"/>
    </row>
    <row r="21" spans="7:11" ht="15">
      <c r="G21" s="8"/>
      <c r="H21" s="8"/>
      <c r="I21" s="8"/>
      <c r="J21" s="8"/>
      <c r="K21" s="8"/>
    </row>
    <row r="22" spans="7:11" ht="15">
      <c r="G22" s="8"/>
      <c r="H22" s="8"/>
      <c r="I22" s="8"/>
      <c r="J22" s="8"/>
      <c r="K22" s="8"/>
    </row>
  </sheetData>
  <sheetProtection/>
  <mergeCells count="1">
    <mergeCell ref="B1:E1"/>
  </mergeCells>
  <printOptions/>
  <pageMargins left="0.7" right="0.7" top="0.75" bottom="0.75" header="0.3" footer="0.3"/>
  <pageSetup fitToHeight="4" fitToWidth="1"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A28" sqref="A28"/>
    </sheetView>
  </sheetViews>
  <sheetFormatPr defaultColWidth="8.8515625" defaultRowHeight="15"/>
  <cols>
    <col min="1" max="1" width="10.28125" style="0" customWidth="1"/>
    <col min="2" max="2" width="50.8515625" style="0" customWidth="1"/>
    <col min="3" max="3" width="16.28125" style="50" customWidth="1"/>
    <col min="4" max="4" width="16.28125" style="50" bestFit="1" customWidth="1"/>
    <col min="5" max="5" width="8.8515625" style="0" customWidth="1"/>
  </cols>
  <sheetData>
    <row r="1" spans="1:5" ht="15.75" thickBot="1">
      <c r="A1" s="173" t="s">
        <v>127</v>
      </c>
      <c r="B1" s="174"/>
      <c r="C1" s="174"/>
      <c r="D1" s="174"/>
      <c r="E1" s="175"/>
    </row>
    <row r="2" spans="1:5" ht="15">
      <c r="A2" s="31" t="s">
        <v>1</v>
      </c>
      <c r="B2" s="32" t="s">
        <v>2</v>
      </c>
      <c r="C2" s="60" t="s">
        <v>117</v>
      </c>
      <c r="D2" s="60" t="s">
        <v>4</v>
      </c>
      <c r="E2" s="33" t="s">
        <v>0</v>
      </c>
    </row>
    <row r="3" spans="1:5" ht="15">
      <c r="A3" s="36" t="s">
        <v>128</v>
      </c>
      <c r="B3" s="171" t="s">
        <v>129</v>
      </c>
      <c r="C3" s="171"/>
      <c r="D3" s="171"/>
      <c r="E3" s="172"/>
    </row>
    <row r="4" spans="1:5" ht="15">
      <c r="A4" s="18">
        <v>501</v>
      </c>
      <c r="B4" s="34" t="s">
        <v>192</v>
      </c>
      <c r="C4" s="47">
        <v>42019</v>
      </c>
      <c r="D4" s="47">
        <v>42124</v>
      </c>
      <c r="E4" s="37">
        <v>13000</v>
      </c>
    </row>
    <row r="5" spans="1:5" ht="15" customHeight="1">
      <c r="A5" s="18">
        <v>502</v>
      </c>
      <c r="B5" s="3" t="s">
        <v>193</v>
      </c>
      <c r="C5" s="47">
        <v>42036</v>
      </c>
      <c r="D5" s="47">
        <v>42094</v>
      </c>
      <c r="E5" s="37">
        <v>17000</v>
      </c>
    </row>
    <row r="6" spans="1:5" ht="15" customHeight="1">
      <c r="A6" s="18">
        <v>503</v>
      </c>
      <c r="B6" s="3" t="s">
        <v>194</v>
      </c>
      <c r="C6" s="47">
        <v>42278</v>
      </c>
      <c r="D6" s="47">
        <v>42369</v>
      </c>
      <c r="E6" s="37">
        <v>17000</v>
      </c>
    </row>
    <row r="7" spans="1:5" ht="15" customHeight="1">
      <c r="A7" s="18">
        <v>504</v>
      </c>
      <c r="B7" s="3" t="s">
        <v>195</v>
      </c>
      <c r="C7" s="47">
        <v>42019</v>
      </c>
      <c r="D7" s="47">
        <v>42369</v>
      </c>
      <c r="E7" s="37">
        <v>2000</v>
      </c>
    </row>
    <row r="8" spans="1:5" ht="15" customHeight="1">
      <c r="A8" s="18">
        <v>505</v>
      </c>
      <c r="B8" s="3" t="s">
        <v>196</v>
      </c>
      <c r="C8" s="47">
        <v>42019</v>
      </c>
      <c r="D8" s="47">
        <v>42369</v>
      </c>
      <c r="E8" s="37">
        <v>1000</v>
      </c>
    </row>
    <row r="9" spans="1:5" ht="15">
      <c r="A9" s="18">
        <v>506</v>
      </c>
      <c r="B9" s="3" t="s">
        <v>249</v>
      </c>
      <c r="C9" s="47">
        <v>42019</v>
      </c>
      <c r="D9" s="47">
        <v>42369</v>
      </c>
      <c r="E9" s="37">
        <v>40000</v>
      </c>
    </row>
    <row r="10" spans="1:5" ht="15">
      <c r="A10" s="38"/>
      <c r="B10" s="35"/>
      <c r="C10" s="57"/>
      <c r="D10" s="61" t="s">
        <v>118</v>
      </c>
      <c r="E10" s="62">
        <f>SUM(E4:E9)</f>
        <v>90000</v>
      </c>
    </row>
    <row r="11" spans="1:7" ht="15">
      <c r="A11" s="38"/>
      <c r="B11" s="35"/>
      <c r="C11" s="57"/>
      <c r="D11" s="57"/>
      <c r="E11" s="40"/>
      <c r="F11" s="8"/>
      <c r="G11" s="8"/>
    </row>
    <row r="12" spans="1:7" ht="15">
      <c r="A12" s="36" t="s">
        <v>131</v>
      </c>
      <c r="B12" s="171" t="s">
        <v>130</v>
      </c>
      <c r="C12" s="171"/>
      <c r="D12" s="171"/>
      <c r="E12" s="172"/>
      <c r="F12" s="8"/>
      <c r="G12" s="8"/>
    </row>
    <row r="13" spans="1:7" ht="15">
      <c r="A13" s="18">
        <v>507</v>
      </c>
      <c r="B13" s="3" t="s">
        <v>250</v>
      </c>
      <c r="C13" s="47">
        <v>42278</v>
      </c>
      <c r="D13" s="47" t="s">
        <v>140</v>
      </c>
      <c r="E13" s="37">
        <v>25000</v>
      </c>
      <c r="F13" s="8"/>
      <c r="G13" s="8"/>
    </row>
    <row r="14" spans="1:7" ht="15" customHeight="1">
      <c r="A14" s="18">
        <v>508</v>
      </c>
      <c r="B14" s="3" t="s">
        <v>251</v>
      </c>
      <c r="C14" s="47">
        <v>42020</v>
      </c>
      <c r="D14" s="47">
        <v>42369</v>
      </c>
      <c r="E14" s="37">
        <v>5000</v>
      </c>
      <c r="F14" s="8"/>
      <c r="G14" s="8"/>
    </row>
    <row r="15" spans="1:7" ht="15">
      <c r="A15" s="18">
        <v>509</v>
      </c>
      <c r="B15" s="9" t="s">
        <v>139</v>
      </c>
      <c r="C15" s="47">
        <v>42036</v>
      </c>
      <c r="D15" s="47">
        <v>42369</v>
      </c>
      <c r="E15" s="37">
        <v>4000</v>
      </c>
      <c r="F15" s="8"/>
      <c r="G15" s="8"/>
    </row>
    <row r="16" spans="1:5" ht="15">
      <c r="A16" s="18">
        <v>510</v>
      </c>
      <c r="B16" s="9" t="s">
        <v>249</v>
      </c>
      <c r="C16" s="47">
        <v>42020</v>
      </c>
      <c r="D16" s="47">
        <v>42369</v>
      </c>
      <c r="E16" s="37">
        <v>22000</v>
      </c>
    </row>
    <row r="17" spans="1:5" ht="15">
      <c r="A17" s="38"/>
      <c r="B17" s="8"/>
      <c r="C17" s="57"/>
      <c r="D17" s="58" t="s">
        <v>118</v>
      </c>
      <c r="E17" s="39">
        <f>SUM(E13:E16)</f>
        <v>56000</v>
      </c>
    </row>
    <row r="18" spans="1:5" ht="15">
      <c r="A18" s="38"/>
      <c r="B18" s="8"/>
      <c r="C18" s="57"/>
      <c r="D18" s="57"/>
      <c r="E18" s="40"/>
    </row>
    <row r="19" spans="1:5" ht="15">
      <c r="A19" s="36" t="s">
        <v>132</v>
      </c>
      <c r="B19" s="171" t="s">
        <v>133</v>
      </c>
      <c r="C19" s="171"/>
      <c r="D19" s="171"/>
      <c r="E19" s="172"/>
    </row>
    <row r="20" spans="1:5" ht="15">
      <c r="A20" s="18">
        <v>511</v>
      </c>
      <c r="B20" s="3" t="s">
        <v>134</v>
      </c>
      <c r="C20" s="47">
        <v>42156</v>
      </c>
      <c r="D20" s="47">
        <v>42277</v>
      </c>
      <c r="E20" s="37">
        <v>21500</v>
      </c>
    </row>
    <row r="21" spans="1:5" ht="15">
      <c r="A21" s="18">
        <v>512</v>
      </c>
      <c r="B21" s="3" t="s">
        <v>135</v>
      </c>
      <c r="C21" s="47">
        <v>42036</v>
      </c>
      <c r="D21" s="47">
        <v>41744</v>
      </c>
      <c r="E21" s="37">
        <v>7000</v>
      </c>
    </row>
    <row r="22" spans="1:5" ht="15">
      <c r="A22" s="18">
        <v>513</v>
      </c>
      <c r="B22" s="3" t="s">
        <v>136</v>
      </c>
      <c r="C22" s="47">
        <v>42280</v>
      </c>
      <c r="D22" s="47">
        <v>42339</v>
      </c>
      <c r="E22" s="37">
        <v>7000</v>
      </c>
    </row>
    <row r="23" spans="1:5" ht="15">
      <c r="A23" s="18">
        <v>514</v>
      </c>
      <c r="B23" s="3" t="s">
        <v>138</v>
      </c>
      <c r="C23" s="47">
        <v>42109</v>
      </c>
      <c r="D23" s="47">
        <v>42185</v>
      </c>
      <c r="E23" s="37">
        <v>19000</v>
      </c>
    </row>
    <row r="24" spans="1:5" ht="15">
      <c r="A24" s="18">
        <v>515</v>
      </c>
      <c r="B24" s="3" t="s">
        <v>249</v>
      </c>
      <c r="C24" s="47">
        <v>42019</v>
      </c>
      <c r="D24" s="47">
        <v>42369</v>
      </c>
      <c r="E24" s="37">
        <v>57500</v>
      </c>
    </row>
    <row r="25" spans="1:5" ht="15">
      <c r="A25" s="38"/>
      <c r="B25" s="8"/>
      <c r="C25" s="57"/>
      <c r="D25" s="61" t="s">
        <v>118</v>
      </c>
      <c r="E25" s="39">
        <f>SUM(E20:E24)</f>
        <v>112000</v>
      </c>
    </row>
    <row r="26" spans="1:5" ht="15">
      <c r="A26" s="38"/>
      <c r="B26" s="8"/>
      <c r="C26" s="57"/>
      <c r="D26" s="57"/>
      <c r="E26" s="40"/>
    </row>
    <row r="27" spans="1:5" ht="15.75" thickBot="1">
      <c r="A27" s="84">
        <v>516</v>
      </c>
      <c r="B27" s="85" t="s">
        <v>137</v>
      </c>
      <c r="C27" s="52">
        <v>42019</v>
      </c>
      <c r="D27" s="51">
        <v>42369</v>
      </c>
      <c r="E27" s="81">
        <v>12900</v>
      </c>
    </row>
    <row r="28" spans="4:5" ht="15.75" thickBot="1">
      <c r="D28" s="59" t="s">
        <v>118</v>
      </c>
      <c r="E28" s="41">
        <f>E10+E17+E25+E27</f>
        <v>270900</v>
      </c>
    </row>
  </sheetData>
  <sheetProtection/>
  <mergeCells count="4">
    <mergeCell ref="B19:E19"/>
    <mergeCell ref="A1:E1"/>
    <mergeCell ref="B3:E3"/>
    <mergeCell ref="B12:E12"/>
  </mergeCells>
  <printOptions/>
  <pageMargins left="0.7" right="0.7" top="0.75" bottom="0.75" header="0.3" footer="0.3"/>
  <pageSetup fitToHeight="1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Preliminarz FRS na rok 2015</dc:title>
  <dc:subject/>
  <dc:creator>Adamska</dc:creator>
  <cp:keywords/>
  <dc:description/>
  <cp:lastModifiedBy>kkaczm1</cp:lastModifiedBy>
  <cp:lastPrinted>2015-01-19T11:41:10Z</cp:lastPrinted>
  <dcterms:created xsi:type="dcterms:W3CDTF">2014-01-14T23:46:24Z</dcterms:created>
  <dcterms:modified xsi:type="dcterms:W3CDTF">2015-02-27T14:43:58Z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0x01010075E455D887DF7848BB96CEF25D12155D</vt:lpwstr>
  </property>
  <property fmtid="{D5CDD505-2E9C-101B-9397-08002B2CF9AE}" pid="3" name="Order">
    <vt:r8>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